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260" windowHeight="11520" activeTab="0"/>
  </bookViews>
  <sheets>
    <sheet name="結果" sheetId="1" r:id="rId1"/>
  </sheets>
  <definedNames>
    <definedName name="_xlnm.Print_Area" localSheetId="0">'結果'!$A$1:$BP$122,'結果'!$BR$1:$EL$162</definedName>
  </definedNames>
  <calcPr fullCalcOnLoad="1"/>
</workbook>
</file>

<file path=xl/sharedStrings.xml><?xml version="1.0" encoding="utf-8"?>
<sst xmlns="http://schemas.openxmlformats.org/spreadsheetml/2006/main" count="1447" uniqueCount="490">
  <si>
    <t>高知</t>
  </si>
  <si>
    <t>２部優勝</t>
  </si>
  <si>
    <t>２部準優勝</t>
  </si>
  <si>
    <t>４部優勝</t>
  </si>
  <si>
    <t>４部準優勝</t>
  </si>
  <si>
    <t>初心者優勝</t>
  </si>
  <si>
    <t>初心者準優勝</t>
  </si>
  <si>
    <t>0</t>
  </si>
  <si>
    <t>3</t>
  </si>
  <si>
    <t>３部優勝</t>
  </si>
  <si>
    <t>３部準優勝</t>
  </si>
  <si>
    <t>川之江ｸﾗﾌﾞ</t>
  </si>
  <si>
    <t>大久保宏茂</t>
  </si>
  <si>
    <t>Ａ１位</t>
  </si>
  <si>
    <t>Ｂ１位</t>
  </si>
  <si>
    <t>Ｃ１位</t>
  </si>
  <si>
    <t>ﾄﾞﾝｷﾎｰﾃ</t>
  </si>
  <si>
    <t>山田ｸﾗﾌﾞ</t>
  </si>
  <si>
    <t>○</t>
  </si>
  <si>
    <t>１</t>
  </si>
  <si>
    <t>藤原清貴</t>
  </si>
  <si>
    <t>わかばｸﾗﾌﾞ</t>
  </si>
  <si>
    <t>西農OB</t>
  </si>
  <si>
    <t>塩見智子</t>
  </si>
  <si>
    <t>順位</t>
  </si>
  <si>
    <t>(勝敗)</t>
  </si>
  <si>
    <t>高知</t>
  </si>
  <si>
    <t>Ｄ１位</t>
  </si>
  <si>
    <t>勝敗</t>
  </si>
  <si>
    <t>得失ｾｯﾄ</t>
  </si>
  <si>
    <t>得失点</t>
  </si>
  <si>
    <t>勝</t>
  </si>
  <si>
    <t>敗</t>
  </si>
  <si>
    <t>得</t>
  </si>
  <si>
    <t>失</t>
  </si>
  <si>
    <t>差</t>
  </si>
  <si>
    <t>２部Ａ</t>
  </si>
  <si>
    <t>愛媛</t>
  </si>
  <si>
    <t>荒井達哉</t>
  </si>
  <si>
    <t>佐伯綾子</t>
  </si>
  <si>
    <t>大西博文</t>
  </si>
  <si>
    <t>石井珠子</t>
  </si>
  <si>
    <t>ﾁｰﾑﾌﾞﾛｰｳｨﾝ</t>
  </si>
  <si>
    <t>ﾁｰﾑﾌﾞﾛｰｳｨﾝ</t>
  </si>
  <si>
    <t>苅田孝之</t>
  </si>
  <si>
    <t>的場梢</t>
  </si>
  <si>
    <t>四国中央消防</t>
  </si>
  <si>
    <t>新居浜高専</t>
  </si>
  <si>
    <t>堤直也</t>
  </si>
  <si>
    <t>北島佳奈</t>
  </si>
  <si>
    <t>ﾊﾟﾜｰｽﾞ</t>
  </si>
  <si>
    <t>ﾊﾟﾜｰｽﾞ</t>
  </si>
  <si>
    <t>徳島</t>
  </si>
  <si>
    <t>土居一成</t>
  </si>
  <si>
    <t>大石真紀</t>
  </si>
  <si>
    <t>ﾄﾖﾀｶﾛｰﾗ高知</t>
  </si>
  <si>
    <t>ﾄﾖﾀｶﾛｰﾗ高知</t>
  </si>
  <si>
    <t>３部Ａ</t>
  </si>
  <si>
    <t>２部　決勝トーナメント（各ブロック１位あがり）</t>
  </si>
  <si>
    <t>２部準優勝</t>
  </si>
  <si>
    <t>Ｅ１位</t>
  </si>
  <si>
    <t>Ｆ１位</t>
  </si>
  <si>
    <t>Ｇ１位</t>
  </si>
  <si>
    <t>Ｈ１位</t>
  </si>
  <si>
    <t>３部準優勝</t>
  </si>
  <si>
    <t>３部Ｃ</t>
  </si>
  <si>
    <t>３部Ｂ</t>
  </si>
  <si>
    <t>３部Ｄ</t>
  </si>
  <si>
    <t>３部Ｅ</t>
  </si>
  <si>
    <t>３部Ｆ</t>
  </si>
  <si>
    <t>３部Ｇ</t>
  </si>
  <si>
    <t>３部Ｈ</t>
  </si>
  <si>
    <t>３部　決勝トーナメント（各ブロック１位あがり）</t>
  </si>
  <si>
    <t>４部　決勝トーナメント（各ブロック１位あがり）</t>
  </si>
  <si>
    <t>４部準優勝</t>
  </si>
  <si>
    <t>４部Ａ</t>
  </si>
  <si>
    <t>４部Ｂ</t>
  </si>
  <si>
    <t>４部Ｃ</t>
  </si>
  <si>
    <t>４部Ｄ</t>
  </si>
  <si>
    <t>４部Ｅ</t>
  </si>
  <si>
    <t>４部Ｆ</t>
  </si>
  <si>
    <t>４部Ｇ</t>
  </si>
  <si>
    <t>初心者　決勝トーナメント（各ブロック１位あがり）</t>
  </si>
  <si>
    <t>初心者Ａ</t>
  </si>
  <si>
    <t>初心者Ｂ</t>
  </si>
  <si>
    <t>初心者Ｃ</t>
  </si>
  <si>
    <t>初心者Ｄ</t>
  </si>
  <si>
    <t>２部Ｃ</t>
  </si>
  <si>
    <t>尾崎謙二</t>
  </si>
  <si>
    <t>薦田あかね</t>
  </si>
  <si>
    <t>永井勝義</t>
  </si>
  <si>
    <t>石田ユミ</t>
  </si>
  <si>
    <t>曽我部雅勝</t>
  </si>
  <si>
    <t>杉尾さやか</t>
  </si>
  <si>
    <t>塩出浩之</t>
  </si>
  <si>
    <t>須川恵理</t>
  </si>
  <si>
    <t>泉</t>
  </si>
  <si>
    <t>双葉</t>
  </si>
  <si>
    <t>愛媛</t>
  </si>
  <si>
    <t>深岡博志</t>
  </si>
  <si>
    <t>Wing</t>
  </si>
  <si>
    <t>三好千景</t>
  </si>
  <si>
    <t>垂水ｸﾗﾌﾞ</t>
  </si>
  <si>
    <t>香川</t>
  </si>
  <si>
    <t>伊東宏晃</t>
  </si>
  <si>
    <t>平田亜希子</t>
  </si>
  <si>
    <t>信藤潤一郎</t>
  </si>
  <si>
    <t>白石富士子</t>
  </si>
  <si>
    <t>V.F.C</t>
  </si>
  <si>
    <t>高山靖浩</t>
  </si>
  <si>
    <t>高山順子</t>
  </si>
  <si>
    <t>ｸﾘｱｰ</t>
  </si>
  <si>
    <t>広島</t>
  </si>
  <si>
    <t>杉野真二</t>
  </si>
  <si>
    <t>佐伯玲子</t>
  </si>
  <si>
    <t>西条ﾊﾞｰﾄﾞ</t>
  </si>
  <si>
    <t>出下秀亮</t>
  </si>
  <si>
    <t>松坂昌代</t>
  </si>
  <si>
    <t>三宅嘉紀</t>
  </si>
  <si>
    <t>田坂久美子</t>
  </si>
  <si>
    <t>れいんぼう</t>
  </si>
  <si>
    <t>成田俊幸</t>
  </si>
  <si>
    <t>小島真紀</t>
  </si>
  <si>
    <t>ﾄﾖﾀｶﾛｰﾗ高知</t>
  </si>
  <si>
    <t>山本晴一</t>
  </si>
  <si>
    <t>嶋岡和美</t>
  </si>
  <si>
    <t>宇田和彦</t>
  </si>
  <si>
    <t>多門寺智子</t>
  </si>
  <si>
    <t>新名将仁</t>
  </si>
  <si>
    <t>越智理恵</t>
  </si>
  <si>
    <t>宮西ｸﾗﾌﾞ</t>
  </si>
  <si>
    <t>白川和寿</t>
  </si>
  <si>
    <t>近藤聖子</t>
  </si>
  <si>
    <t>ｱｰｻｰ</t>
  </si>
  <si>
    <t>香川</t>
  </si>
  <si>
    <t>岸本桂司</t>
  </si>
  <si>
    <t>宮内香織</t>
  </si>
  <si>
    <t>ﾁｰﾑﾌﾞﾛｰｳｨﾝ</t>
  </si>
  <si>
    <t>合田英二</t>
  </si>
  <si>
    <t>三原祐子</t>
  </si>
  <si>
    <t>ＰＡＯＯＮＳ</t>
  </si>
  <si>
    <t>ｲｰｸﾞﾙ</t>
  </si>
  <si>
    <t>谷永将司</t>
  </si>
  <si>
    <t>藤田あけみ</t>
  </si>
  <si>
    <t>ｱｰﾊﾞﾚｽﾄ</t>
  </si>
  <si>
    <t>eｰfriend</t>
  </si>
  <si>
    <t>惣那国康</t>
  </si>
  <si>
    <t>中井智子</t>
  </si>
  <si>
    <t>露口　新</t>
  </si>
  <si>
    <t>大平由里子</t>
  </si>
  <si>
    <t>宮本孝亮</t>
  </si>
  <si>
    <t>宮本温子</t>
  </si>
  <si>
    <t>徳島</t>
  </si>
  <si>
    <t>星加聡司</t>
  </si>
  <si>
    <t>堀田好江</t>
  </si>
  <si>
    <t>ﾄﾞﾝｷﾎｰﾃ</t>
  </si>
  <si>
    <t>柳瀬大勇</t>
  </si>
  <si>
    <t>大西加代子</t>
  </si>
  <si>
    <t>ﾁｰﾑﾌﾞﾛｰｳｨﾝ</t>
  </si>
  <si>
    <t>橋本篤始</t>
  </si>
  <si>
    <t>岡島直子</t>
  </si>
  <si>
    <t>club　BB</t>
  </si>
  <si>
    <t>真木　昭</t>
  </si>
  <si>
    <t>伊勢元るり子</t>
  </si>
  <si>
    <t>壬生川羽球会</t>
  </si>
  <si>
    <t>有明茂博</t>
  </si>
  <si>
    <t>谷　延公</t>
  </si>
  <si>
    <t>ﾙｰｽﾞ大野原</t>
  </si>
  <si>
    <t>浜岡直貴</t>
  </si>
  <si>
    <t>三好美雪</t>
  </si>
  <si>
    <t>ｱｰﾊﾞﾚｽﾄ</t>
  </si>
  <si>
    <t>仙波直久</t>
  </si>
  <si>
    <t>鈴木万利</t>
  </si>
  <si>
    <t>大中俊之</t>
  </si>
  <si>
    <t>石丸　綾</t>
  </si>
  <si>
    <t>WACWAC</t>
  </si>
  <si>
    <t>T.I.E</t>
  </si>
  <si>
    <t>露口　慶</t>
  </si>
  <si>
    <t>大西豊美</t>
  </si>
  <si>
    <t>西村融典</t>
  </si>
  <si>
    <t>田村由佳</t>
  </si>
  <si>
    <t>山内義久</t>
  </si>
  <si>
    <t>川上素子</t>
  </si>
  <si>
    <t>土居ｸﾗﾌﾞ</t>
  </si>
  <si>
    <t>八田哲也</t>
  </si>
  <si>
    <t>八田晶子</t>
  </si>
  <si>
    <t>Team　B-up</t>
  </si>
  <si>
    <t>真鍋　智</t>
  </si>
  <si>
    <t>吉田都紀子</t>
  </si>
  <si>
    <t>山内智裕</t>
  </si>
  <si>
    <t>岡部真樹</t>
  </si>
  <si>
    <t>寺村　孝</t>
  </si>
  <si>
    <t>濱田美恵</t>
  </si>
  <si>
    <t>ﾁｰﾑけんけん</t>
  </si>
  <si>
    <t>森　宏次郎</t>
  </si>
  <si>
    <t>岩崎則子</t>
  </si>
  <si>
    <t>小笠原浩文</t>
  </si>
  <si>
    <t>持田友子</t>
  </si>
  <si>
    <t>南部和誉</t>
  </si>
  <si>
    <t>鈴木知恵子</t>
  </si>
  <si>
    <t>平尾直樹</t>
  </si>
  <si>
    <t>野上智香</t>
  </si>
  <si>
    <t>秋桜ｸﾗﾌﾞ</t>
  </si>
  <si>
    <t>石川久志</t>
  </si>
  <si>
    <t>北池真紀子</t>
  </si>
  <si>
    <t>詫間体協</t>
  </si>
  <si>
    <t>泉屋幸則</t>
  </si>
  <si>
    <t>泉屋千八喜</t>
  </si>
  <si>
    <t>越智寿恵</t>
  </si>
  <si>
    <t>船木愛好会</t>
  </si>
  <si>
    <t>藤原　誠</t>
  </si>
  <si>
    <t>楠橋直子</t>
  </si>
  <si>
    <t>西条ﾊﾞｰﾄﾞ</t>
  </si>
  <si>
    <t>山本修児</t>
  </si>
  <si>
    <t>森　舞</t>
  </si>
  <si>
    <t>鷺岡義晴</t>
  </si>
  <si>
    <t>赤木祐美</t>
  </si>
  <si>
    <t>松本浩文</t>
  </si>
  <si>
    <t>福田聖子</t>
  </si>
  <si>
    <t>柚山　治</t>
  </si>
  <si>
    <t>三浦里恵</t>
  </si>
  <si>
    <t>わかばｸﾗﾌﾞ</t>
  </si>
  <si>
    <t>川之江ｸﾗﾌﾞ</t>
  </si>
  <si>
    <t>ﾄﾞﾝｷﾎｰﾃ</t>
  </si>
  <si>
    <t>結城正明</t>
  </si>
  <si>
    <t>吉田修美</t>
  </si>
  <si>
    <t>小林勝広</t>
  </si>
  <si>
    <t>佐藤真由美</t>
  </si>
  <si>
    <t>松本秀一</t>
  </si>
  <si>
    <t>合田直子</t>
  </si>
  <si>
    <t>阿部明徳</t>
  </si>
  <si>
    <t>桧垣晶子</t>
  </si>
  <si>
    <t>七宝台ﾌﾚﾝﾄﾞ</t>
  </si>
  <si>
    <t>小松生二</t>
  </si>
  <si>
    <t>坂本明子</t>
  </si>
  <si>
    <t>宮本洋一</t>
  </si>
  <si>
    <t>大城亜矢子</t>
  </si>
  <si>
    <t>木戸智晃</t>
  </si>
  <si>
    <t>宮脇　優</t>
  </si>
  <si>
    <t>斉藤　敦</t>
  </si>
  <si>
    <t>田坂啓子</t>
  </si>
  <si>
    <t>渡邊みどり</t>
  </si>
  <si>
    <t>Patchworks</t>
  </si>
  <si>
    <t>城坤</t>
  </si>
  <si>
    <t>ｱｰﾊﾞﾚｽﾄ</t>
  </si>
  <si>
    <t>日興ｸﾗﾌﾞ</t>
  </si>
  <si>
    <t>黒瀬雅彦</t>
  </si>
  <si>
    <t>井上幸美</t>
  </si>
  <si>
    <t>山根久幸</t>
  </si>
  <si>
    <t>山根睦美</t>
  </si>
  <si>
    <t>多田羅広行</t>
  </si>
  <si>
    <t>原　のり子</t>
  </si>
  <si>
    <t>永易正則</t>
  </si>
  <si>
    <t>阿部仁美</t>
  </si>
  <si>
    <t>飯山ｸﾗﾌﾞ</t>
  </si>
  <si>
    <t>林　孝弘</t>
  </si>
  <si>
    <t>関本絵美</t>
  </si>
  <si>
    <t>宮崎増雄</t>
  </si>
  <si>
    <t>勝川仁美</t>
  </si>
  <si>
    <t>福田明彦</t>
  </si>
  <si>
    <t>坂上昌美</t>
  </si>
  <si>
    <t>藤田哲正</t>
  </si>
  <si>
    <t>加藤里美</t>
  </si>
  <si>
    <t>原　敬</t>
  </si>
  <si>
    <t>豊永徳子</t>
  </si>
  <si>
    <t>三原壮司</t>
  </si>
  <si>
    <t>尾藤幸衛</t>
  </si>
  <si>
    <t>宮崎政行</t>
  </si>
  <si>
    <t>大角尚江</t>
  </si>
  <si>
    <t>松岡公一</t>
  </si>
  <si>
    <t>直野敦子</t>
  </si>
  <si>
    <t>eRa</t>
  </si>
  <si>
    <t>大豊ﾊﾞﾄﾞﾐﾝﾄﾝｸﾗﾌﾞ</t>
  </si>
  <si>
    <t>大生院ｸﾗﾌﾞ</t>
  </si>
  <si>
    <t>４部Ｈ</t>
  </si>
  <si>
    <t>児玉　昭二</t>
  </si>
  <si>
    <t>香西朝子</t>
  </si>
  <si>
    <t>鎌倉秀行</t>
  </si>
  <si>
    <t>平岡奈緒美</t>
  </si>
  <si>
    <t>泉屋慎之介</t>
  </si>
  <si>
    <t>西山姉文</t>
  </si>
  <si>
    <t>堀井　浩</t>
  </si>
  <si>
    <t>三好　斉</t>
  </si>
  <si>
    <t>宮崎りえ子</t>
  </si>
  <si>
    <t>BGｸﾗﾌﾞ</t>
  </si>
  <si>
    <t>高岡ｸﾗﾌﾞ</t>
  </si>
  <si>
    <t>満濃茂樹</t>
  </si>
  <si>
    <t>新谷智子</t>
  </si>
  <si>
    <t>鈴木　貴</t>
  </si>
  <si>
    <t>亀井美香</t>
  </si>
  <si>
    <t>近藤将光</t>
  </si>
  <si>
    <t>千馬裕美</t>
  </si>
  <si>
    <t>曽我部みのり</t>
  </si>
  <si>
    <t>曽根めぐみ</t>
  </si>
  <si>
    <t>ｱｰｻｰ</t>
  </si>
  <si>
    <t>土居高</t>
  </si>
  <si>
    <t>藤野裕司</t>
  </si>
  <si>
    <t>中村貴美枝</t>
  </si>
  <si>
    <t>石井鉄也</t>
  </si>
  <si>
    <t>阿部真佑美</t>
  </si>
  <si>
    <t>真鍋菜津美</t>
  </si>
  <si>
    <t>松坂秀光</t>
  </si>
  <si>
    <t>富永浩子</t>
  </si>
  <si>
    <t>秋桜ｸﾗﾌﾞ</t>
  </si>
  <si>
    <t>Begin's</t>
  </si>
  <si>
    <t>友居卓史</t>
  </si>
  <si>
    <t>友居絵梨香</t>
  </si>
  <si>
    <t>佐藤英昌</t>
  </si>
  <si>
    <t>出下るみ</t>
  </si>
  <si>
    <t>真木　誠</t>
  </si>
  <si>
    <t>石川美香</t>
  </si>
  <si>
    <t>中村　剛</t>
  </si>
  <si>
    <t>長町由美子</t>
  </si>
  <si>
    <t>川本正行</t>
  </si>
  <si>
    <t>満濃涼子</t>
  </si>
  <si>
    <t>高木政明</t>
  </si>
  <si>
    <t>亀井幸江</t>
  </si>
  <si>
    <t>深川里依</t>
  </si>
  <si>
    <t>羽打’S</t>
  </si>
  <si>
    <t>２部Ｂ</t>
  </si>
  <si>
    <t>２部Ｄ</t>
  </si>
  <si>
    <t>初心者準優勝</t>
  </si>
  <si>
    <t>第１回四国中央ミックスオープン（混合）　日時：H18.7.30（日）参加者数194名</t>
  </si>
  <si>
    <t>３部３位（２ﾁｰﾑ）</t>
  </si>
  <si>
    <t>４部３位（２ﾁｰﾑ）</t>
  </si>
  <si>
    <t>初心者３位（２ﾁｰﾑ）</t>
  </si>
  <si>
    <t>○</t>
  </si>
  <si>
    <t>×</t>
  </si>
  <si>
    <t>石川竜郎</t>
  </si>
  <si>
    <t>丹下治代</t>
  </si>
  <si>
    <t>V.F.C</t>
  </si>
  <si>
    <t>尾田征司</t>
  </si>
  <si>
    <t>スマッシュ</t>
  </si>
  <si>
    <t>江島理恵</t>
  </si>
  <si>
    <t>竹川誠</t>
  </si>
  <si>
    <t>WING</t>
  </si>
  <si>
    <t>田尾早津紀</t>
  </si>
  <si>
    <t>○</t>
  </si>
  <si>
    <t>×</t>
  </si>
  <si>
    <t>×</t>
  </si>
  <si>
    <t>○</t>
  </si>
  <si>
    <t>×</t>
  </si>
  <si>
    <t>１</t>
  </si>
  <si>
    <t>○</t>
  </si>
  <si>
    <t>１</t>
  </si>
  <si>
    <t>３</t>
  </si>
  <si>
    <t>０</t>
  </si>
  <si>
    <t>２</t>
  </si>
  <si>
    <t>２</t>
  </si>
  <si>
    <t>３</t>
  </si>
  <si>
    <t>０</t>
  </si>
  <si>
    <t>２</t>
  </si>
  <si>
    <t>０</t>
  </si>
  <si>
    <t>club　BB</t>
  </si>
  <si>
    <t>橋本篤始（club　BB）</t>
  </si>
  <si>
    <t>岡島直子（club　BB）</t>
  </si>
  <si>
    <t>ﾄﾞﾝｷﾎｰﾃ</t>
  </si>
  <si>
    <t>山内智裕（ﾄﾞﾝｷﾎｰﾃ）</t>
  </si>
  <si>
    <t>豊田裕也</t>
  </si>
  <si>
    <t>キ</t>
  </si>
  <si>
    <t>ケ</t>
  </si>
  <si>
    <t>ン</t>
  </si>
  <si>
    <t>ン</t>
  </si>
  <si>
    <t>１</t>
  </si>
  <si>
    <t>４</t>
  </si>
  <si>
    <t>２</t>
  </si>
  <si>
    <t>３</t>
  </si>
  <si>
    <t>わかばｸﾗﾌﾞ</t>
  </si>
  <si>
    <t>満濃茂樹（わかばｸﾗﾌﾞ）</t>
  </si>
  <si>
    <t>新谷智子（わかばｸﾗﾌﾞ）</t>
  </si>
  <si>
    <t>２</t>
  </si>
  <si>
    <t>岡部真樹（ﾄﾞﾝｷﾎｰﾃ）</t>
  </si>
  <si>
    <t>４</t>
  </si>
  <si>
    <t>南部和誉（ﾄﾞﾝｷﾎｰﾃ）</t>
  </si>
  <si>
    <t>鈴木知恵子（ﾄﾞﾝｷﾎｰﾃ）</t>
  </si>
  <si>
    <t>松坂秀光（羽打’S）</t>
  </si>
  <si>
    <t>富永浩子（羽打’S）</t>
  </si>
  <si>
    <t>荒井達哉（西農OB）</t>
  </si>
  <si>
    <t>佐伯綾子（西農OB）</t>
  </si>
  <si>
    <t>スマッシュ</t>
  </si>
  <si>
    <t>江島理恵（スマッシュ）</t>
  </si>
  <si>
    <t>塩出浩之（泉）</t>
  </si>
  <si>
    <t>須川恵理（双葉）</t>
  </si>
  <si>
    <t>４</t>
  </si>
  <si>
    <t>深岡博志（Wing）</t>
  </si>
  <si>
    <t>三好千景（垂水ｸﾗﾌﾞ）</t>
  </si>
  <si>
    <t>×</t>
  </si>
  <si>
    <t>○</t>
  </si>
  <si>
    <t>２</t>
  </si>
  <si>
    <t>１</t>
  </si>
  <si>
    <t>Wing</t>
  </si>
  <si>
    <t>白川和寿（Wing）</t>
  </si>
  <si>
    <t>ｱｰｻｰ</t>
  </si>
  <si>
    <t>近藤聖子（ｱｰｻｰ）</t>
  </si>
  <si>
    <t>ﾊﾟﾜｰｽﾞ</t>
  </si>
  <si>
    <t>合田英二（ﾊﾟﾜｰｽﾞ）</t>
  </si>
  <si>
    <t>三原祐子（ﾊﾟﾜｰｽﾞ）</t>
  </si>
  <si>
    <t>ｽｶｲｸﾗﾌﾞ</t>
  </si>
  <si>
    <t>３</t>
  </si>
  <si>
    <t>０</t>
  </si>
  <si>
    <t>佐藤英昌（羽打’S）</t>
  </si>
  <si>
    <t>出下るみ（羽打’S）</t>
  </si>
  <si>
    <t>４</t>
  </si>
  <si>
    <t>わかばｸﾗﾌﾞ</t>
  </si>
  <si>
    <t>×</t>
  </si>
  <si>
    <t>２</t>
  </si>
  <si>
    <t>３</t>
  </si>
  <si>
    <t>○</t>
  </si>
  <si>
    <t>５</t>
  </si>
  <si>
    <t>０</t>
  </si>
  <si>
    <t>ちょこぼーる</t>
  </si>
  <si>
    <t>藤原清貴（ちょこぼーる）</t>
  </si>
  <si>
    <t>越智寿恵（船木愛好会）</t>
  </si>
  <si>
    <t>鷺岡義晴（わかばｸﾗﾌﾞ）</t>
  </si>
  <si>
    <t>赤木祐美（わかばｸﾗﾌﾞ）</t>
  </si>
  <si>
    <t>結城正明（秋桜ｸﾗﾌﾞ）</t>
  </si>
  <si>
    <t>吉田修美（秋桜ｸﾗﾌﾞ）</t>
  </si>
  <si>
    <t>大久保宏茂（日興ｸﾗﾌﾞ）</t>
  </si>
  <si>
    <t>渡邊みどり（日興ｸﾗﾌﾞ）</t>
  </si>
  <si>
    <t>山根久幸（飯山ｸﾗﾌﾞ）</t>
  </si>
  <si>
    <t>山根睦美（飯山ｸﾗﾌﾞ）</t>
  </si>
  <si>
    <t>林　孝弘（秋桜ｸﾗﾌﾞ）</t>
  </si>
  <si>
    <t>関本絵美（秋桜ｸﾗﾌﾞ）</t>
  </si>
  <si>
    <t>松岡公一（壬生川羽球会）</t>
  </si>
  <si>
    <t>直野敦子（壬生川羽球会）</t>
  </si>
  <si>
    <t>BGｸﾗﾌﾞ</t>
  </si>
  <si>
    <t>児玉　昭二（BGｸﾗﾌﾞ）</t>
  </si>
  <si>
    <t>香西朝子（BGｸﾗﾌﾞ）</t>
  </si>
  <si>
    <t>キ</t>
  </si>
  <si>
    <t>ケ</t>
  </si>
  <si>
    <t>ン</t>
  </si>
  <si>
    <t>荒井達哉（西農OB）</t>
  </si>
  <si>
    <t>佐伯綾子（西農OB）</t>
  </si>
  <si>
    <t>深岡博志（Wing）</t>
  </si>
  <si>
    <t>三好千景（垂水ｸﾗﾌﾞ）</t>
  </si>
  <si>
    <t>ｷ</t>
  </si>
  <si>
    <t>ｹ</t>
  </si>
  <si>
    <t>ﾝ</t>
  </si>
  <si>
    <t>キ</t>
  </si>
  <si>
    <t>荒井達哉</t>
  </si>
  <si>
    <t>佐伯綾子</t>
  </si>
  <si>
    <t>（西農OB）</t>
  </si>
  <si>
    <t>深岡博志</t>
  </si>
  <si>
    <t>（Wing）</t>
  </si>
  <si>
    <t>三好千景</t>
  </si>
  <si>
    <t>（垂水ｸﾗﾌﾞ）</t>
  </si>
  <si>
    <t>尾田征司（スマッシュ）</t>
  </si>
  <si>
    <t>塩出浩之（泉）</t>
  </si>
  <si>
    <t>須川恵理（双葉）</t>
  </si>
  <si>
    <t>川本正行（わかばｸﾗﾌﾞ）</t>
  </si>
  <si>
    <t>満濃涼子（わかばｸﾗﾌﾞ）</t>
  </si>
  <si>
    <t>杉野真二（ｽｶｲｸﾗﾌﾞ）</t>
  </si>
  <si>
    <t>佐伯玲子（西条ﾊﾞｰﾄﾞ）</t>
  </si>
  <si>
    <t>西村融典（羽打’S）</t>
  </si>
  <si>
    <t>田村由佳（羽打’S）</t>
  </si>
  <si>
    <t>宮本孝亮（ﾊﾟﾜｰｽﾞ）</t>
  </si>
  <si>
    <t>宮本温子（ﾊﾟﾜｰｽﾞ）</t>
  </si>
  <si>
    <t>林　孝弘（秋桜ｸﾗﾌﾞ）</t>
  </si>
  <si>
    <t>関本絵美（秋桜ｸﾗﾌﾞ）</t>
  </si>
  <si>
    <t>結城正明（秋桜ｸﾗﾌﾞ）</t>
  </si>
  <si>
    <t>吉田修美（秋桜ｸﾗﾌﾞ）</t>
  </si>
  <si>
    <t>藤原清貴（ちょこぼーる）</t>
  </si>
  <si>
    <t>越智寿恵（船木愛好会）</t>
  </si>
  <si>
    <t>児玉　昭二（BGｸﾗﾌﾞ）</t>
  </si>
  <si>
    <t>香西朝子（BGｸﾗﾌﾞ）</t>
  </si>
  <si>
    <t>メインアリーナ　１０面</t>
  </si>
  <si>
    <t>サブアリーナ　６面</t>
  </si>
  <si>
    <t>杉野真二</t>
  </si>
  <si>
    <t>（ｽｶｲｸﾗﾌﾞ）</t>
  </si>
  <si>
    <t>佐伯玲子</t>
  </si>
  <si>
    <t>（西条ﾊﾞｰﾄﾞ）</t>
  </si>
  <si>
    <t>西村融典</t>
  </si>
  <si>
    <t>（羽打’S）</t>
  </si>
  <si>
    <t>田村由佳</t>
  </si>
  <si>
    <t>林　孝弘</t>
  </si>
  <si>
    <t>（秋桜ｸﾗﾌﾞ）</t>
  </si>
  <si>
    <t>関本絵美</t>
  </si>
  <si>
    <t>結城正明</t>
  </si>
  <si>
    <t>吉田修美</t>
  </si>
  <si>
    <t>松坂秀光</t>
  </si>
  <si>
    <t>富永浩子</t>
  </si>
  <si>
    <t>佐藤英昌（羽打’S）</t>
  </si>
  <si>
    <t>佐藤英昌</t>
  </si>
  <si>
    <t>出下るみ（羽打’S）</t>
  </si>
  <si>
    <t>出下るみ</t>
  </si>
  <si>
    <t>尾田征司(ｽﾏｯｼｭ)</t>
  </si>
  <si>
    <t>江島理恵(ｽﾏｯｼｭ)</t>
  </si>
  <si>
    <t>２部３位(2ﾁｰﾑ)</t>
  </si>
  <si>
    <t>決勝トーナメントはレベルが高く白熱しました。
暑かったこともありますが、頑張り過ぎて
キケン続出。</t>
  </si>
  <si>
    <t>フォト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</si>
</sst>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</numFmts>
  <fonts count="21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6" fillId="0" borderId="0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7" fillId="0" borderId="1" xfId="0" applyFont="1" applyBorder="1" applyAlignment="1">
      <alignment shrinkToFit="1"/>
    </xf>
    <xf numFmtId="0" fontId="17" fillId="0" borderId="2" xfId="0" applyFont="1" applyBorder="1" applyAlignment="1">
      <alignment shrinkToFit="1"/>
    </xf>
    <xf numFmtId="0" fontId="17" fillId="0" borderId="3" xfId="0" applyFont="1" applyBorder="1" applyAlignment="1">
      <alignment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4" xfId="0" applyNumberFormat="1" applyFont="1" applyBorder="1" applyAlignment="1">
      <alignment horizontal="center" vertical="center" shrinkToFit="1"/>
    </xf>
    <xf numFmtId="0" fontId="18" fillId="0" borderId="5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6" xfId="0" applyFont="1" applyBorder="1" applyAlignment="1">
      <alignment horizontal="left" vertical="center" shrinkToFit="1"/>
    </xf>
    <xf numFmtId="186" fontId="18" fillId="0" borderId="0" xfId="0" applyNumberFormat="1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186" fontId="18" fillId="0" borderId="9" xfId="0" applyNumberFormat="1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186" fontId="18" fillId="0" borderId="11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16" fillId="0" borderId="7" xfId="0" applyFont="1" applyBorder="1" applyAlignment="1">
      <alignment horizontal="center" shrinkToFit="1"/>
    </xf>
    <xf numFmtId="0" fontId="16" fillId="0" borderId="21" xfId="0" applyFont="1" applyBorder="1" applyAlignment="1">
      <alignment horizontal="center" shrinkToFit="1"/>
    </xf>
    <xf numFmtId="0" fontId="16" fillId="0" borderId="9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 shrinkToFit="1"/>
    </xf>
    <xf numFmtId="0" fontId="16" fillId="0" borderId="13" xfId="0" applyFont="1" applyBorder="1" applyAlignment="1">
      <alignment shrinkToFit="1"/>
    </xf>
    <xf numFmtId="0" fontId="16" fillId="0" borderId="19" xfId="0" applyFont="1" applyBorder="1" applyAlignment="1">
      <alignment shrinkToFit="1"/>
    </xf>
    <xf numFmtId="0" fontId="16" fillId="0" borderId="4" xfId="0" applyFont="1" applyBorder="1" applyAlignment="1">
      <alignment shrinkToFit="1"/>
    </xf>
    <xf numFmtId="0" fontId="16" fillId="0" borderId="20" xfId="0" applyFont="1" applyBorder="1" applyAlignment="1">
      <alignment shrinkToFit="1"/>
    </xf>
    <xf numFmtId="0" fontId="16" fillId="0" borderId="21" xfId="0" applyFont="1" applyBorder="1" applyAlignment="1">
      <alignment shrinkToFit="1"/>
    </xf>
    <xf numFmtId="0" fontId="16" fillId="0" borderId="7" xfId="0" applyFont="1" applyBorder="1" applyAlignment="1">
      <alignment shrinkToFit="1"/>
    </xf>
    <xf numFmtId="0" fontId="16" fillId="0" borderId="9" xfId="0" applyFont="1" applyBorder="1" applyAlignment="1">
      <alignment shrinkToFit="1"/>
    </xf>
    <xf numFmtId="0" fontId="16" fillId="0" borderId="15" xfId="0" applyFont="1" applyBorder="1" applyAlignment="1">
      <alignment shrinkToFit="1"/>
    </xf>
    <xf numFmtId="0" fontId="19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8" fillId="0" borderId="7" xfId="0" applyFont="1" applyBorder="1" applyAlignment="1">
      <alignment horizontal="right" vertical="center" shrinkToFit="1"/>
    </xf>
    <xf numFmtId="188" fontId="18" fillId="0" borderId="0" xfId="0" applyNumberFormat="1" applyFont="1" applyBorder="1" applyAlignment="1">
      <alignment horizontal="left" vertical="center" shrinkToFit="1"/>
    </xf>
    <xf numFmtId="188" fontId="18" fillId="0" borderId="22" xfId="0" applyNumberFormat="1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0" xfId="0" applyNumberFormat="1" applyFont="1" applyBorder="1" applyAlignment="1" quotePrefix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right" vertical="center" shrinkToFit="1"/>
    </xf>
    <xf numFmtId="188" fontId="18" fillId="0" borderId="4" xfId="0" applyNumberFormat="1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right" vertical="center" shrinkToFit="1"/>
    </xf>
    <xf numFmtId="188" fontId="18" fillId="0" borderId="9" xfId="0" applyNumberFormat="1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188" fontId="18" fillId="0" borderId="5" xfId="0" applyNumberFormat="1" applyFont="1" applyBorder="1" applyAlignment="1">
      <alignment horizontal="left" vertical="center" shrinkToFit="1"/>
    </xf>
    <xf numFmtId="0" fontId="18" fillId="0" borderId="23" xfId="0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left" vertical="center" shrinkToFit="1"/>
    </xf>
    <xf numFmtId="186" fontId="18" fillId="0" borderId="24" xfId="0" applyNumberFormat="1" applyFont="1" applyBorder="1" applyAlignment="1">
      <alignment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4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/>
    </xf>
    <xf numFmtId="0" fontId="18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shrinkToFit="1"/>
    </xf>
    <xf numFmtId="0" fontId="17" fillId="0" borderId="30" xfId="0" applyFont="1" applyBorder="1" applyAlignment="1">
      <alignment horizontal="center" shrinkToFit="1"/>
    </xf>
    <xf numFmtId="0" fontId="17" fillId="0" borderId="31" xfId="0" applyFont="1" applyBorder="1" applyAlignment="1">
      <alignment horizontal="center" shrinkToFit="1"/>
    </xf>
    <xf numFmtId="0" fontId="17" fillId="0" borderId="32" xfId="0" applyFont="1" applyBorder="1" applyAlignment="1">
      <alignment shrinkToFit="1"/>
    </xf>
    <xf numFmtId="0" fontId="17" fillId="0" borderId="0" xfId="0" applyFont="1" applyBorder="1" applyAlignment="1">
      <alignment shrinkToFit="1"/>
    </xf>
    <xf numFmtId="0" fontId="17" fillId="0" borderId="33" xfId="0" applyFont="1" applyBorder="1" applyAlignment="1">
      <alignment shrinkToFit="1"/>
    </xf>
    <xf numFmtId="0" fontId="17" fillId="0" borderId="34" xfId="0" applyFont="1" applyBorder="1" applyAlignment="1">
      <alignment shrinkToFit="1"/>
    </xf>
    <xf numFmtId="0" fontId="17" fillId="0" borderId="35" xfId="0" applyFont="1" applyBorder="1" applyAlignment="1">
      <alignment shrinkToFit="1"/>
    </xf>
    <xf numFmtId="0" fontId="17" fillId="0" borderId="36" xfId="0" applyFont="1" applyBorder="1" applyAlignment="1">
      <alignment shrinkToFit="1"/>
    </xf>
    <xf numFmtId="0" fontId="18" fillId="0" borderId="7" xfId="0" applyFont="1" applyFill="1" applyBorder="1" applyAlignment="1">
      <alignment horizontal="right" vertical="center" shrinkToFit="1"/>
    </xf>
    <xf numFmtId="188" fontId="18" fillId="0" borderId="0" xfId="0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 quotePrefix="1">
      <alignment horizontal="left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5" fillId="0" borderId="5" xfId="0" applyFont="1" applyBorder="1" applyAlignment="1">
      <alignment/>
    </xf>
    <xf numFmtId="0" fontId="20" fillId="0" borderId="0" xfId="0" applyFont="1" applyAlignment="1">
      <alignment/>
    </xf>
    <xf numFmtId="0" fontId="16" fillId="0" borderId="37" xfId="0" applyFont="1" applyBorder="1" applyAlignment="1">
      <alignment horizontal="center" shrinkToFit="1"/>
    </xf>
    <xf numFmtId="0" fontId="16" fillId="0" borderId="38" xfId="0" applyFont="1" applyBorder="1" applyAlignment="1">
      <alignment horizontal="center" shrinkToFit="1"/>
    </xf>
    <xf numFmtId="0" fontId="16" fillId="0" borderId="39" xfId="0" applyFont="1" applyBorder="1" applyAlignment="1">
      <alignment horizontal="center" shrinkToFit="1"/>
    </xf>
    <xf numFmtId="0" fontId="16" fillId="0" borderId="40" xfId="0" applyFont="1" applyBorder="1" applyAlignment="1">
      <alignment shrinkToFit="1"/>
    </xf>
    <xf numFmtId="0" fontId="16" fillId="0" borderId="41" xfId="0" applyFont="1" applyBorder="1" applyAlignment="1">
      <alignment horizontal="center" shrinkToFit="1"/>
    </xf>
    <xf numFmtId="0" fontId="16" fillId="0" borderId="42" xfId="0" applyFont="1" applyBorder="1" applyAlignment="1">
      <alignment horizontal="center" shrinkToFit="1"/>
    </xf>
    <xf numFmtId="0" fontId="16" fillId="0" borderId="37" xfId="0" applyFont="1" applyBorder="1" applyAlignment="1">
      <alignment shrinkToFit="1"/>
    </xf>
    <xf numFmtId="0" fontId="16" fillId="0" borderId="38" xfId="0" applyFont="1" applyBorder="1" applyAlignment="1">
      <alignment shrinkToFit="1"/>
    </xf>
    <xf numFmtId="0" fontId="16" fillId="0" borderId="39" xfId="0" applyFont="1" applyBorder="1" applyAlignment="1">
      <alignment shrinkToFit="1"/>
    </xf>
    <xf numFmtId="0" fontId="16" fillId="0" borderId="43" xfId="0" applyFont="1" applyBorder="1" applyAlignment="1">
      <alignment shrinkToFit="1"/>
    </xf>
    <xf numFmtId="0" fontId="16" fillId="0" borderId="44" xfId="0" applyFont="1" applyBorder="1" applyAlignment="1">
      <alignment shrinkToFit="1"/>
    </xf>
    <xf numFmtId="0" fontId="16" fillId="0" borderId="45" xfId="0" applyFont="1" applyBorder="1" applyAlignment="1">
      <alignment shrinkToFit="1"/>
    </xf>
    <xf numFmtId="0" fontId="16" fillId="0" borderId="14" xfId="0" applyFont="1" applyBorder="1" applyAlignment="1">
      <alignment shrinkToFit="1"/>
    </xf>
    <xf numFmtId="0" fontId="16" fillId="0" borderId="46" xfId="0" applyFont="1" applyBorder="1" applyAlignment="1">
      <alignment shrinkToFit="1"/>
    </xf>
    <xf numFmtId="0" fontId="18" fillId="0" borderId="47" xfId="0" applyNumberFormat="1" applyFont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/>
    </xf>
    <xf numFmtId="0" fontId="18" fillId="0" borderId="0" xfId="0" applyFont="1" applyFill="1" applyBorder="1" applyAlignment="1">
      <alignment horizontal="left" vertical="center" shrinkToFit="1"/>
    </xf>
    <xf numFmtId="0" fontId="18" fillId="0" borderId="6" xfId="0" applyFont="1" applyBorder="1" applyAlignment="1">
      <alignment horizontal="right" vertical="center" shrinkToFit="1"/>
    </xf>
    <xf numFmtId="0" fontId="18" fillId="0" borderId="48" xfId="0" applyFont="1" applyBorder="1" applyAlignment="1">
      <alignment vertical="center" shrinkToFit="1"/>
    </xf>
    <xf numFmtId="186" fontId="18" fillId="0" borderId="49" xfId="0" applyNumberFormat="1" applyFont="1" applyBorder="1" applyAlignment="1">
      <alignment vertical="center" shrinkToFit="1"/>
    </xf>
    <xf numFmtId="0" fontId="18" fillId="0" borderId="50" xfId="0" applyFont="1" applyBorder="1" applyAlignment="1">
      <alignment vertical="center" shrinkToFit="1"/>
    </xf>
    <xf numFmtId="186" fontId="18" fillId="0" borderId="51" xfId="0" applyNumberFormat="1" applyFont="1" applyBorder="1" applyAlignment="1">
      <alignment vertical="center" shrinkToFit="1"/>
    </xf>
    <xf numFmtId="0" fontId="16" fillId="0" borderId="52" xfId="0" applyFont="1" applyBorder="1" applyAlignment="1">
      <alignment horizontal="center" shrinkToFit="1"/>
    </xf>
    <xf numFmtId="0" fontId="16" fillId="0" borderId="53" xfId="0" applyFont="1" applyBorder="1" applyAlignment="1">
      <alignment horizontal="center" shrinkToFit="1"/>
    </xf>
    <xf numFmtId="0" fontId="16" fillId="0" borderId="54" xfId="0" applyFont="1" applyBorder="1" applyAlignment="1">
      <alignment horizontal="center" shrinkToFit="1"/>
    </xf>
    <xf numFmtId="0" fontId="16" fillId="0" borderId="54" xfId="0" applyFont="1" applyBorder="1" applyAlignment="1">
      <alignment shrinkToFit="1"/>
    </xf>
    <xf numFmtId="0" fontId="16" fillId="0" borderId="52" xfId="0" applyFont="1" applyBorder="1" applyAlignment="1">
      <alignment shrinkToFit="1"/>
    </xf>
    <xf numFmtId="0" fontId="16" fillId="0" borderId="53" xfId="0" applyFont="1" applyBorder="1" applyAlignment="1">
      <alignment shrinkToFit="1"/>
    </xf>
    <xf numFmtId="0" fontId="16" fillId="0" borderId="55" xfId="0" applyFont="1" applyBorder="1" applyAlignment="1">
      <alignment shrinkToFit="1"/>
    </xf>
    <xf numFmtId="0" fontId="16" fillId="0" borderId="55" xfId="0" applyFont="1" applyBorder="1" applyAlignment="1">
      <alignment horizontal="center" shrinkToFit="1"/>
    </xf>
    <xf numFmtId="0" fontId="16" fillId="0" borderId="56" xfId="0" applyFont="1" applyBorder="1" applyAlignment="1">
      <alignment horizontal="center" shrinkToFit="1"/>
    </xf>
    <xf numFmtId="0" fontId="16" fillId="0" borderId="57" xfId="0" applyFont="1" applyBorder="1" applyAlignment="1">
      <alignment shrinkToFit="1"/>
    </xf>
    <xf numFmtId="0" fontId="16" fillId="0" borderId="56" xfId="0" applyFont="1" applyBorder="1" applyAlignment="1">
      <alignment shrinkToFit="1"/>
    </xf>
    <xf numFmtId="0" fontId="16" fillId="0" borderId="58" xfId="0" applyFont="1" applyBorder="1" applyAlignment="1">
      <alignment shrinkToFi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5" xfId="0" applyFont="1" applyBorder="1" applyAlignment="1">
      <alignment/>
    </xf>
    <xf numFmtId="0" fontId="14" fillId="0" borderId="6" xfId="0" applyFont="1" applyBorder="1" applyAlignment="1">
      <alignment horizontal="center"/>
    </xf>
    <xf numFmtId="191" fontId="12" fillId="0" borderId="4" xfId="0" applyNumberFormat="1" applyFont="1" applyBorder="1" applyAlignment="1">
      <alignment horizontal="left" vertical="center" shrinkToFit="1"/>
    </xf>
    <xf numFmtId="190" fontId="12" fillId="0" borderId="4" xfId="0" applyNumberFormat="1" applyFont="1" applyBorder="1" applyAlignment="1">
      <alignment horizontal="right" vertical="center" shrinkToFit="1"/>
    </xf>
    <xf numFmtId="191" fontId="12" fillId="0" borderId="5" xfId="0" applyNumberFormat="1" applyFont="1" applyBorder="1" applyAlignment="1">
      <alignment horizontal="left" vertical="center" shrinkToFit="1"/>
    </xf>
    <xf numFmtId="191" fontId="12" fillId="0" borderId="25" xfId="0" applyNumberFormat="1" applyFont="1" applyBorder="1" applyAlignment="1">
      <alignment horizontal="left" vertical="center" shrinkToFit="1"/>
    </xf>
    <xf numFmtId="0" fontId="15" fillId="0" borderId="26" xfId="0" applyFont="1" applyBorder="1" applyAlignment="1">
      <alignment horizontal="center" shrinkToFit="1"/>
    </xf>
    <xf numFmtId="0" fontId="15" fillId="0" borderId="22" xfId="0" applyFont="1" applyBorder="1" applyAlignment="1">
      <alignment horizontal="center" shrinkToFit="1"/>
    </xf>
    <xf numFmtId="0" fontId="15" fillId="0" borderId="27" xfId="0" applyFont="1" applyBorder="1" applyAlignment="1">
      <alignment horizontal="center" shrinkToFit="1"/>
    </xf>
    <xf numFmtId="0" fontId="17" fillId="0" borderId="34" xfId="0" applyFont="1" applyBorder="1" applyAlignment="1">
      <alignment horizontal="center" shrinkToFit="1"/>
    </xf>
    <xf numFmtId="0" fontId="17" fillId="0" borderId="35" xfId="0" applyFont="1" applyBorder="1" applyAlignment="1">
      <alignment horizontal="center" shrinkToFit="1"/>
    </xf>
    <xf numFmtId="0" fontId="17" fillId="0" borderId="36" xfId="0" applyFont="1" applyBorder="1" applyAlignment="1">
      <alignment horizontal="center" shrinkToFit="1"/>
    </xf>
    <xf numFmtId="189" fontId="15" fillId="0" borderId="10" xfId="0" applyNumberFormat="1" applyFont="1" applyBorder="1" applyAlignment="1">
      <alignment horizontal="center" vertical="center" shrinkToFit="1"/>
    </xf>
    <xf numFmtId="189" fontId="15" fillId="0" borderId="9" xfId="0" applyNumberFormat="1" applyFont="1" applyBorder="1" applyAlignment="1">
      <alignment horizontal="center" vertical="center" shrinkToFit="1"/>
    </xf>
    <xf numFmtId="189" fontId="15" fillId="0" borderId="11" xfId="0" applyNumberFormat="1" applyFont="1" applyBorder="1" applyAlignment="1">
      <alignment horizontal="center" vertical="center" shrinkToFit="1"/>
    </xf>
    <xf numFmtId="189" fontId="15" fillId="0" borderId="6" xfId="0" applyNumberFormat="1" applyFont="1" applyBorder="1" applyAlignment="1">
      <alignment horizontal="center" vertical="center" shrinkToFit="1"/>
    </xf>
    <xf numFmtId="189" fontId="15" fillId="0" borderId="0" xfId="0" applyNumberFormat="1" applyFont="1" applyBorder="1" applyAlignment="1">
      <alignment horizontal="center" vertical="center" shrinkToFit="1"/>
    </xf>
    <xf numFmtId="189" fontId="15" fillId="0" borderId="24" xfId="0" applyNumberFormat="1" applyFont="1" applyBorder="1" applyAlignment="1">
      <alignment horizontal="center" vertical="center" shrinkToFit="1"/>
    </xf>
    <xf numFmtId="190" fontId="12" fillId="0" borderId="8" xfId="0" applyNumberFormat="1" applyFont="1" applyBorder="1" applyAlignment="1">
      <alignment horizontal="right" vertical="center" shrinkToFit="1"/>
    </xf>
    <xf numFmtId="191" fontId="12" fillId="0" borderId="47" xfId="0" applyNumberFormat="1" applyFont="1" applyBorder="1" applyAlignment="1">
      <alignment horizontal="left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190" fontId="12" fillId="0" borderId="12" xfId="0" applyNumberFormat="1" applyFont="1" applyBorder="1" applyAlignment="1">
      <alignment horizontal="right" vertical="center" shrinkToFit="1"/>
    </xf>
    <xf numFmtId="190" fontId="12" fillId="0" borderId="5" xfId="0" applyNumberFormat="1" applyFont="1" applyBorder="1" applyAlignment="1">
      <alignment horizontal="right" vertical="center" shrinkToFit="1"/>
    </xf>
    <xf numFmtId="190" fontId="12" fillId="0" borderId="6" xfId="0" applyNumberFormat="1" applyFont="1" applyBorder="1" applyAlignment="1">
      <alignment horizontal="right" vertical="center" shrinkToFit="1"/>
    </xf>
    <xf numFmtId="190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left" vertical="center" shrinkToFit="1"/>
    </xf>
    <xf numFmtId="191" fontId="12" fillId="0" borderId="24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189" fontId="15" fillId="0" borderId="26" xfId="0" applyNumberFormat="1" applyFont="1" applyBorder="1" applyAlignment="1">
      <alignment horizontal="center" vertical="center" shrinkToFit="1"/>
    </xf>
    <xf numFmtId="189" fontId="15" fillId="0" borderId="22" xfId="0" applyNumberFormat="1" applyFont="1" applyBorder="1" applyAlignment="1">
      <alignment horizontal="center" vertical="center" shrinkToFit="1"/>
    </xf>
    <xf numFmtId="189" fontId="15" fillId="0" borderId="27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shrinkToFit="1"/>
    </xf>
    <xf numFmtId="0" fontId="18" fillId="0" borderId="76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6" fillId="2" borderId="10" xfId="0" applyFont="1" applyFill="1" applyBorder="1" applyAlignment="1">
      <alignment horizontal="center" shrinkToFit="1"/>
    </xf>
    <xf numFmtId="0" fontId="16" fillId="2" borderId="9" xfId="0" applyFont="1" applyFill="1" applyBorder="1" applyAlignment="1">
      <alignment horizontal="center" shrinkToFit="1"/>
    </xf>
    <xf numFmtId="0" fontId="16" fillId="2" borderId="15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0" fontId="16" fillId="2" borderId="4" xfId="0" applyFont="1" applyFill="1" applyBorder="1" applyAlignment="1">
      <alignment horizontal="center" shrinkToFit="1"/>
    </xf>
    <xf numFmtId="0" fontId="16" fillId="2" borderId="20" xfId="0" applyFont="1" applyFill="1" applyBorder="1" applyAlignment="1">
      <alignment horizontal="center" shrinkToFit="1"/>
    </xf>
    <xf numFmtId="0" fontId="16" fillId="0" borderId="80" xfId="0" applyFont="1" applyBorder="1" applyAlignment="1">
      <alignment horizontal="center" shrinkToFit="1"/>
    </xf>
    <xf numFmtId="0" fontId="16" fillId="0" borderId="81" xfId="0" applyFont="1" applyBorder="1" applyAlignment="1">
      <alignment horizontal="center" shrinkToFit="1"/>
    </xf>
    <xf numFmtId="0" fontId="16" fillId="0" borderId="82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4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18" fillId="2" borderId="83" xfId="0" applyFont="1" applyFill="1" applyBorder="1" applyAlignment="1">
      <alignment horizontal="center" vertical="center" shrinkToFit="1"/>
    </xf>
    <xf numFmtId="0" fontId="18" fillId="2" borderId="84" xfId="0" applyFont="1" applyFill="1" applyBorder="1" applyAlignment="1">
      <alignment horizontal="center" vertical="center" shrinkToFit="1"/>
    </xf>
    <xf numFmtId="0" fontId="18" fillId="2" borderId="85" xfId="0" applyFont="1" applyFill="1" applyBorder="1" applyAlignment="1">
      <alignment horizontal="center" vertical="center" shrinkToFit="1"/>
    </xf>
    <xf numFmtId="0" fontId="16" fillId="2" borderId="86" xfId="0" applyFont="1" applyFill="1" applyBorder="1" applyAlignment="1">
      <alignment horizontal="center"/>
    </xf>
    <xf numFmtId="0" fontId="16" fillId="2" borderId="87" xfId="0" applyFont="1" applyFill="1" applyBorder="1" applyAlignment="1">
      <alignment horizontal="center"/>
    </xf>
    <xf numFmtId="0" fontId="16" fillId="2" borderId="88" xfId="0" applyFont="1" applyFill="1" applyBorder="1" applyAlignment="1">
      <alignment horizontal="center"/>
    </xf>
    <xf numFmtId="0" fontId="16" fillId="0" borderId="80" xfId="0" applyFont="1" applyBorder="1" applyAlignment="1">
      <alignment horizontal="left"/>
    </xf>
    <xf numFmtId="0" fontId="16" fillId="0" borderId="81" xfId="0" applyFont="1" applyBorder="1" applyAlignment="1">
      <alignment horizontal="left"/>
    </xf>
    <xf numFmtId="0" fontId="16" fillId="0" borderId="82" xfId="0" applyFont="1" applyBorder="1" applyAlignment="1">
      <alignment horizontal="left"/>
    </xf>
    <xf numFmtId="0" fontId="16" fillId="2" borderId="83" xfId="0" applyFont="1" applyFill="1" applyBorder="1" applyAlignment="1">
      <alignment horizontal="center"/>
    </xf>
    <xf numFmtId="0" fontId="16" fillId="2" borderId="84" xfId="0" applyFont="1" applyFill="1" applyBorder="1" applyAlignment="1">
      <alignment horizontal="center"/>
    </xf>
    <xf numFmtId="0" fontId="16" fillId="2" borderId="85" xfId="0" applyFont="1" applyFill="1" applyBorder="1" applyAlignment="1">
      <alignment horizontal="center"/>
    </xf>
    <xf numFmtId="0" fontId="18" fillId="2" borderId="86" xfId="0" applyFont="1" applyFill="1" applyBorder="1" applyAlignment="1">
      <alignment horizontal="center" vertical="center" shrinkToFit="1"/>
    </xf>
    <xf numFmtId="0" fontId="18" fillId="2" borderId="87" xfId="0" applyFont="1" applyFill="1" applyBorder="1" applyAlignment="1">
      <alignment horizontal="center" vertical="center" shrinkToFit="1"/>
    </xf>
    <xf numFmtId="0" fontId="18" fillId="2" borderId="88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89" xfId="0" applyFont="1" applyBorder="1" applyAlignment="1">
      <alignment horizontal="left"/>
    </xf>
    <xf numFmtId="0" fontId="16" fillId="0" borderId="84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0" fontId="16" fillId="0" borderId="90" xfId="0" applyFont="1" applyBorder="1" applyAlignment="1">
      <alignment horizontal="left"/>
    </xf>
    <xf numFmtId="0" fontId="16" fillId="0" borderId="87" xfId="0" applyFont="1" applyBorder="1" applyAlignment="1">
      <alignment horizontal="left"/>
    </xf>
    <xf numFmtId="0" fontId="16" fillId="0" borderId="88" xfId="0" applyFont="1" applyBorder="1" applyAlignment="1">
      <alignment horizontal="left"/>
    </xf>
    <xf numFmtId="0" fontId="18" fillId="0" borderId="91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18" fillId="0" borderId="95" xfId="0" applyFont="1" applyBorder="1" applyAlignment="1">
      <alignment horizontal="center" vertical="center" shrinkToFit="1"/>
    </xf>
    <xf numFmtId="0" fontId="18" fillId="0" borderId="96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left" shrinkToFit="1"/>
    </xf>
    <xf numFmtId="0" fontId="16" fillId="0" borderId="81" xfId="0" applyFont="1" applyBorder="1" applyAlignment="1">
      <alignment horizontal="left" shrinkToFit="1"/>
    </xf>
    <xf numFmtId="0" fontId="16" fillId="0" borderId="82" xfId="0" applyFont="1" applyBorder="1" applyAlignment="1">
      <alignment horizontal="left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5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28575</xdr:colOff>
      <xdr:row>2</xdr:row>
      <xdr:rowOff>47625</xdr:rowOff>
    </xdr:from>
    <xdr:to>
      <xdr:col>64</xdr:col>
      <xdr:colOff>104775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7168" b="21916"/>
        <a:stretch>
          <a:fillRect/>
        </a:stretch>
      </xdr:blipFill>
      <xdr:spPr>
        <a:xfrm>
          <a:off x="10391775" y="390525"/>
          <a:ext cx="4219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14</xdr:row>
      <xdr:rowOff>104775</xdr:rowOff>
    </xdr:from>
    <xdr:to>
      <xdr:col>59</xdr:col>
      <xdr:colOff>85725</xdr:colOff>
      <xdr:row>24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27442" b="11628"/>
        <a:stretch>
          <a:fillRect/>
        </a:stretch>
      </xdr:blipFill>
      <xdr:spPr>
        <a:xfrm>
          <a:off x="10391775" y="1933575"/>
          <a:ext cx="3438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2</xdr:row>
      <xdr:rowOff>47625</xdr:rowOff>
    </xdr:from>
    <xdr:to>
      <xdr:col>11</xdr:col>
      <xdr:colOff>123825</xdr:colOff>
      <xdr:row>11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6556" b="19999"/>
        <a:stretch>
          <a:fillRect/>
        </a:stretch>
      </xdr:blipFill>
      <xdr:spPr>
        <a:xfrm>
          <a:off x="1152525" y="390525"/>
          <a:ext cx="2628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</xdr:row>
      <xdr:rowOff>28575</xdr:rowOff>
    </xdr:from>
    <xdr:to>
      <xdr:col>28</xdr:col>
      <xdr:colOff>133350</xdr:colOff>
      <xdr:row>11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6832" t="15899" r="13043" b="9111"/>
        <a:stretch>
          <a:fillRect/>
        </a:stretch>
      </xdr:blipFill>
      <xdr:spPr>
        <a:xfrm>
          <a:off x="4791075" y="371475"/>
          <a:ext cx="2076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19050</xdr:rowOff>
    </xdr:from>
    <xdr:to>
      <xdr:col>10</xdr:col>
      <xdr:colOff>104775</xdr:colOff>
      <xdr:row>21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8824" t="11810" r="6471" b="13656"/>
        <a:stretch>
          <a:fillRect/>
        </a:stretch>
      </xdr:blipFill>
      <xdr:spPr>
        <a:xfrm>
          <a:off x="1314450" y="1600200"/>
          <a:ext cx="2266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32</xdr:row>
      <xdr:rowOff>0</xdr:rowOff>
    </xdr:from>
    <xdr:to>
      <xdr:col>10</xdr:col>
      <xdr:colOff>28575</xdr:colOff>
      <xdr:row>41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l="9580" t="7200" r="11976" b="18400"/>
        <a:stretch>
          <a:fillRect/>
        </a:stretch>
      </xdr:blipFill>
      <xdr:spPr>
        <a:xfrm>
          <a:off x="1400175" y="4057650"/>
          <a:ext cx="2105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32</xdr:row>
      <xdr:rowOff>47625</xdr:rowOff>
    </xdr:from>
    <xdr:to>
      <xdr:col>29</xdr:col>
      <xdr:colOff>57150</xdr:colOff>
      <xdr:row>41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rcRect l="5618" t="3730" r="11236" b="18656"/>
        <a:stretch>
          <a:fillRect/>
        </a:stretch>
      </xdr:blipFill>
      <xdr:spPr>
        <a:xfrm>
          <a:off x="4876800" y="4105275"/>
          <a:ext cx="2066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22</xdr:row>
      <xdr:rowOff>19050</xdr:rowOff>
    </xdr:from>
    <xdr:to>
      <xdr:col>10</xdr:col>
      <xdr:colOff>28575</xdr:colOff>
      <xdr:row>31</xdr:row>
      <xdr:rowOff>76200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rcRect l="13558" t="12030" r="16384" b="22557"/>
        <a:stretch>
          <a:fillRect/>
        </a:stretch>
      </xdr:blipFill>
      <xdr:spPr>
        <a:xfrm>
          <a:off x="1390650" y="283845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22</xdr:row>
      <xdr:rowOff>28575</xdr:rowOff>
    </xdr:from>
    <xdr:to>
      <xdr:col>30</xdr:col>
      <xdr:colOff>57150</xdr:colOff>
      <xdr:row>31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rcRect l="10440" t="18247" r="12637" b="16058"/>
        <a:stretch>
          <a:fillRect/>
        </a:stretch>
      </xdr:blipFill>
      <xdr:spPr>
        <a:xfrm>
          <a:off x="4781550" y="2847975"/>
          <a:ext cx="2314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12</xdr:row>
      <xdr:rowOff>28575</xdr:rowOff>
    </xdr:from>
    <xdr:to>
      <xdr:col>29</xdr:col>
      <xdr:colOff>38100</xdr:colOff>
      <xdr:row>21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rcRect l="8927" t="7186" r="7142" b="14285"/>
        <a:stretch>
          <a:fillRect/>
        </a:stretch>
      </xdr:blipFill>
      <xdr:spPr>
        <a:xfrm>
          <a:off x="4829175" y="1609725"/>
          <a:ext cx="2095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733425</xdr:colOff>
      <xdr:row>2</xdr:row>
      <xdr:rowOff>19050</xdr:rowOff>
    </xdr:from>
    <xdr:to>
      <xdr:col>36</xdr:col>
      <xdr:colOff>1000125</xdr:colOff>
      <xdr:row>7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rcRect l="20527" t="27864" r="12890" b="18229"/>
        <a:stretch>
          <a:fillRect/>
        </a:stretch>
      </xdr:blipFill>
      <xdr:spPr>
        <a:xfrm>
          <a:off x="8534400" y="36195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752475</xdr:colOff>
      <xdr:row>7</xdr:row>
      <xdr:rowOff>19050</xdr:rowOff>
    </xdr:from>
    <xdr:to>
      <xdr:col>36</xdr:col>
      <xdr:colOff>914400</xdr:colOff>
      <xdr:row>12</xdr:row>
      <xdr:rowOff>19050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rcRect l="21679" t="23403" r="17968" b="23698"/>
        <a:stretch>
          <a:fillRect/>
        </a:stretch>
      </xdr:blipFill>
      <xdr:spPr>
        <a:xfrm>
          <a:off x="8553450" y="981075"/>
          <a:ext cx="1171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55</xdr:row>
      <xdr:rowOff>76200</xdr:rowOff>
    </xdr:from>
    <xdr:to>
      <xdr:col>32</xdr:col>
      <xdr:colOff>38100</xdr:colOff>
      <xdr:row>61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rcRect t="16883" r="8737" b="10389"/>
        <a:stretch>
          <a:fillRect/>
        </a:stretch>
      </xdr:blipFill>
      <xdr:spPr>
        <a:xfrm>
          <a:off x="5876925" y="6981825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48</xdr:row>
      <xdr:rowOff>47625</xdr:rowOff>
    </xdr:from>
    <xdr:to>
      <xdr:col>31</xdr:col>
      <xdr:colOff>142875</xdr:colOff>
      <xdr:row>55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rcRect l="10293" t="23529" r="15686" b="9803"/>
        <a:stretch>
          <a:fillRect/>
        </a:stretch>
      </xdr:blipFill>
      <xdr:spPr>
        <a:xfrm>
          <a:off x="5800725" y="6086475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152400</xdr:colOff>
      <xdr:row>44</xdr:row>
      <xdr:rowOff>85725</xdr:rowOff>
    </xdr:from>
    <xdr:to>
      <xdr:col>65</xdr:col>
      <xdr:colOff>66675</xdr:colOff>
      <xdr:row>51</xdr:row>
      <xdr:rowOff>66675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rcRect l="17692" t="23077" r="12692" b="18461"/>
        <a:stretch>
          <a:fillRect/>
        </a:stretch>
      </xdr:blipFill>
      <xdr:spPr>
        <a:xfrm>
          <a:off x="13049250" y="5629275"/>
          <a:ext cx="1676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95250</xdr:colOff>
      <xdr:row>55</xdr:row>
      <xdr:rowOff>38100</xdr:rowOff>
    </xdr:from>
    <xdr:to>
      <xdr:col>66</xdr:col>
      <xdr:colOff>142875</xdr:colOff>
      <xdr:row>61</xdr:row>
      <xdr:rowOff>47625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rcRect l="11502" t="22978" r="13418" b="18724"/>
        <a:stretch>
          <a:fillRect/>
        </a:stretch>
      </xdr:blipFill>
      <xdr:spPr>
        <a:xfrm>
          <a:off x="13354050" y="69437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171450</xdr:colOff>
      <xdr:row>7</xdr:row>
      <xdr:rowOff>38100</xdr:rowOff>
    </xdr:from>
    <xdr:to>
      <xdr:col>99</xdr:col>
      <xdr:colOff>66675</xdr:colOff>
      <xdr:row>16</xdr:row>
      <xdr:rowOff>114300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rcRect l="16796" t="14323" r="18750" b="14582"/>
        <a:stretch>
          <a:fillRect/>
        </a:stretch>
      </xdr:blipFill>
      <xdr:spPr>
        <a:xfrm>
          <a:off x="20535900" y="1000125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57150</xdr:colOff>
      <xdr:row>25</xdr:row>
      <xdr:rowOff>47625</xdr:rowOff>
    </xdr:from>
    <xdr:to>
      <xdr:col>101</xdr:col>
      <xdr:colOff>114300</xdr:colOff>
      <xdr:row>32</xdr:row>
      <xdr:rowOff>76200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rcRect l="17143" t="19523" r="13571" b="20475"/>
        <a:stretch>
          <a:fillRect/>
        </a:stretch>
      </xdr:blipFill>
      <xdr:spPr>
        <a:xfrm>
          <a:off x="20964525" y="32385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122</xdr:col>
      <xdr:colOff>142875</xdr:colOff>
      <xdr:row>4</xdr:row>
      <xdr:rowOff>9525</xdr:rowOff>
    </xdr:from>
    <xdr:to>
      <xdr:col>134</xdr:col>
      <xdr:colOff>142875</xdr:colOff>
      <xdr:row>14</xdr:row>
      <xdr:rowOff>95250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rcRect l="12500" t="11198" r="20703" b="20051"/>
        <a:stretch>
          <a:fillRect/>
        </a:stretch>
      </xdr:blipFill>
      <xdr:spPr>
        <a:xfrm>
          <a:off x="27946350" y="600075"/>
          <a:ext cx="2171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128</xdr:col>
      <xdr:colOff>38100</xdr:colOff>
      <xdr:row>21</xdr:row>
      <xdr:rowOff>66675</xdr:rowOff>
    </xdr:from>
    <xdr:to>
      <xdr:col>141</xdr:col>
      <xdr:colOff>85725</xdr:colOff>
      <xdr:row>31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rcRect l="14062" t="4948" r="18164" b="34635"/>
        <a:stretch>
          <a:fillRect/>
        </a:stretch>
      </xdr:blipFill>
      <xdr:spPr>
        <a:xfrm>
          <a:off x="28927425" y="2762250"/>
          <a:ext cx="2228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FL165"/>
  <sheetViews>
    <sheetView tabSelected="1" workbookViewId="0" topLeftCell="A1">
      <selection activeCell="B1" sqref="B1"/>
    </sheetView>
  </sheetViews>
  <sheetFormatPr defaultColWidth="8.796875" defaultRowHeight="9.75" customHeight="1"/>
  <cols>
    <col min="1" max="1" width="2" style="0" customWidth="1"/>
    <col min="2" max="3" width="10.59765625" style="0" customWidth="1"/>
    <col min="4" max="24" width="1.8984375" style="0" customWidth="1"/>
    <col min="25" max="28" width="1.8984375" style="8" customWidth="1"/>
    <col min="29" max="31" width="1.59765625" style="8" customWidth="1"/>
    <col min="32" max="35" width="1.59765625" style="0" customWidth="1"/>
    <col min="36" max="37" width="10.59765625" style="0" customWidth="1"/>
    <col min="38" max="57" width="1.8984375" style="0" customWidth="1"/>
    <col min="58" max="69" width="1.59765625" style="0" customWidth="1"/>
    <col min="70" max="71" width="10.59765625" style="0" customWidth="1"/>
    <col min="72" max="96" width="1.8984375" style="0" customWidth="1"/>
    <col min="97" max="103" width="1.59765625" style="0" customWidth="1"/>
    <col min="105" max="105" width="10.59765625" style="0" customWidth="1"/>
    <col min="106" max="126" width="1.8984375" style="0" customWidth="1"/>
    <col min="127" max="133" width="1.8984375" style="6" customWidth="1"/>
    <col min="134" max="134" width="1.8984375" style="0" customWidth="1"/>
    <col min="135" max="140" width="1.59765625" style="0" customWidth="1"/>
    <col min="141" max="165" width="1.8984375" style="0" customWidth="1"/>
    <col min="166" max="168" width="1.59765625" style="0" customWidth="1"/>
    <col min="169" max="169" width="0.4921875" style="0" customWidth="1"/>
    <col min="170" max="182" width="1.8984375" style="0" customWidth="1"/>
  </cols>
  <sheetData>
    <row r="1" spans="2:133" ht="17.25">
      <c r="B1" s="115" t="s">
        <v>322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4"/>
      <c r="AA1" s="4"/>
      <c r="AB1" s="4"/>
      <c r="AC1" s="4"/>
      <c r="AD1" s="4"/>
      <c r="AE1"/>
      <c r="CZ1" s="250" t="s">
        <v>73</v>
      </c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3"/>
      <c r="DU1" s="3"/>
      <c r="DW1" s="8"/>
      <c r="DX1" s="8"/>
      <c r="DY1" s="8"/>
      <c r="DZ1" s="8"/>
      <c r="EA1"/>
      <c r="EB1"/>
      <c r="EC1"/>
    </row>
    <row r="2" spans="2:133" ht="9.75" customHeight="1" thickBo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  <c r="AB2" s="4"/>
      <c r="AC2" s="4"/>
      <c r="AD2" s="4"/>
      <c r="AE2" s="4"/>
      <c r="AN2" s="3" t="s">
        <v>489</v>
      </c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6"/>
      <c r="DU2" s="6"/>
      <c r="DV2" s="6"/>
      <c r="DZ2" s="8"/>
      <c r="EA2"/>
      <c r="EB2"/>
      <c r="EC2"/>
    </row>
    <row r="3" spans="2:133" ht="9.75" customHeight="1" thickBo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89"/>
      <c r="Z3" s="89"/>
      <c r="AA3" s="89"/>
      <c r="AB3" s="89"/>
      <c r="AC3" s="89"/>
      <c r="AD3" s="89"/>
      <c r="AE3" s="90"/>
      <c r="AF3" s="151"/>
      <c r="AG3" s="132"/>
      <c r="AH3" s="132"/>
      <c r="AI3" s="132"/>
      <c r="AJ3" s="132"/>
      <c r="AK3" s="152"/>
      <c r="AM3" s="151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52"/>
      <c r="BR3" s="250" t="s">
        <v>72</v>
      </c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3"/>
      <c r="CM3" s="3"/>
      <c r="CO3" s="8"/>
      <c r="CP3" s="8"/>
      <c r="CQ3" s="8"/>
      <c r="CR3" s="8"/>
      <c r="CZ3" s="238" t="s">
        <v>13</v>
      </c>
      <c r="DA3" s="239" t="s">
        <v>411</v>
      </c>
      <c r="DB3" s="240"/>
      <c r="DC3" s="240"/>
      <c r="DD3" s="240"/>
      <c r="DE3" s="241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Z3"/>
      <c r="EA3"/>
      <c r="EB3"/>
      <c r="EC3"/>
    </row>
    <row r="4" spans="2:133" ht="9.75" customHeight="1" thickTop="1">
      <c r="B4" s="15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5" t="s">
        <v>2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19"/>
      <c r="Y4" s="19"/>
      <c r="Z4" s="19"/>
      <c r="AA4" s="19"/>
      <c r="AB4" s="19"/>
      <c r="AC4" s="19"/>
      <c r="AD4" s="19"/>
      <c r="AE4" s="91"/>
      <c r="AF4" s="16" t="s">
        <v>487</v>
      </c>
      <c r="AG4" s="153"/>
      <c r="AH4" s="153"/>
      <c r="AI4" s="153"/>
      <c r="AJ4" s="153"/>
      <c r="AK4" s="154"/>
      <c r="AM4" s="155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4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6"/>
      <c r="CM4" s="6"/>
      <c r="CN4" s="6"/>
      <c r="CO4" s="6"/>
      <c r="CP4" s="6"/>
      <c r="CQ4" s="6"/>
      <c r="CR4" s="8"/>
      <c r="CZ4" s="238"/>
      <c r="DA4" s="242" t="s">
        <v>412</v>
      </c>
      <c r="DB4" s="243"/>
      <c r="DC4" s="243"/>
      <c r="DD4" s="243"/>
      <c r="DE4" s="244"/>
      <c r="DF4" s="57">
        <v>11</v>
      </c>
      <c r="DG4" s="142">
        <v>11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Z4"/>
      <c r="EA4"/>
      <c r="EB4"/>
      <c r="EC4"/>
    </row>
    <row r="5" spans="2:133" ht="9.75" customHeight="1" thickBot="1"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92"/>
      <c r="N5" s="20"/>
      <c r="O5" s="20"/>
      <c r="P5" s="20"/>
      <c r="Q5" s="20"/>
      <c r="R5" s="20"/>
      <c r="S5" s="20"/>
      <c r="T5" s="20"/>
      <c r="U5" s="20"/>
      <c r="V5" s="20"/>
      <c r="W5" s="20"/>
      <c r="X5" s="19"/>
      <c r="Y5" s="19"/>
      <c r="Z5" s="19"/>
      <c r="AA5" s="19"/>
      <c r="AB5" s="19"/>
      <c r="AC5" s="19"/>
      <c r="AD5" s="19"/>
      <c r="AE5" s="91"/>
      <c r="AF5" s="155"/>
      <c r="AG5" s="153"/>
      <c r="AH5" s="153"/>
      <c r="AI5" s="153"/>
      <c r="AJ5" s="153"/>
      <c r="AK5" s="154"/>
      <c r="AM5" s="155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4"/>
      <c r="BR5" s="238" t="s">
        <v>13</v>
      </c>
      <c r="BS5" s="239" t="s">
        <v>451</v>
      </c>
      <c r="BT5" s="240"/>
      <c r="BU5" s="240"/>
      <c r="BV5" s="240"/>
      <c r="BW5" s="241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Z5" s="1"/>
      <c r="DA5" s="7"/>
      <c r="DB5" s="7"/>
      <c r="DC5" s="7"/>
      <c r="DD5" s="7"/>
      <c r="DE5" s="7"/>
      <c r="DF5" s="7"/>
      <c r="DG5" s="143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Z5"/>
      <c r="EA5"/>
      <c r="EB5"/>
      <c r="EC5"/>
    </row>
    <row r="6" spans="2:133" ht="9.75" customHeight="1" thickTop="1">
      <c r="B6" s="15" t="s">
        <v>439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92" t="s">
        <v>442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19"/>
      <c r="Y6" s="19"/>
      <c r="Z6" s="19"/>
      <c r="AA6" s="19"/>
      <c r="AB6" s="19"/>
      <c r="AC6" s="19"/>
      <c r="AD6" s="19"/>
      <c r="AE6" s="91"/>
      <c r="AF6" s="155" t="s">
        <v>485</v>
      </c>
      <c r="AG6" s="153"/>
      <c r="AH6" s="153"/>
      <c r="AI6" s="153"/>
      <c r="AJ6" s="153"/>
      <c r="AK6" s="154"/>
      <c r="AM6" s="155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4"/>
      <c r="BR6" s="238"/>
      <c r="BS6" s="242" t="s">
        <v>452</v>
      </c>
      <c r="BT6" s="243"/>
      <c r="BU6" s="243"/>
      <c r="BV6" s="243"/>
      <c r="BW6" s="244"/>
      <c r="BX6" s="57">
        <v>11</v>
      </c>
      <c r="BY6" s="142">
        <v>11</v>
      </c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Z6" s="1"/>
      <c r="DA6" s="6"/>
      <c r="DB6" s="6"/>
      <c r="DC6" s="6"/>
      <c r="DD6" s="6"/>
      <c r="DE6" s="6"/>
      <c r="DF6" s="7"/>
      <c r="DG6" s="58"/>
      <c r="DH6" s="59"/>
      <c r="DI6" s="57"/>
      <c r="DJ6" s="119"/>
      <c r="DK6" s="7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Z6"/>
      <c r="EA6"/>
      <c r="EB6"/>
      <c r="EC6"/>
    </row>
    <row r="7" spans="2:133" ht="9.75" customHeight="1" thickBot="1">
      <c r="B7" s="92" t="s">
        <v>441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92" t="s">
        <v>443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19"/>
      <c r="Y7" s="19"/>
      <c r="Z7" s="19"/>
      <c r="AA7" s="19"/>
      <c r="AB7" s="19"/>
      <c r="AC7" s="19"/>
      <c r="AD7" s="19"/>
      <c r="AE7" s="91"/>
      <c r="AF7" s="155" t="s">
        <v>486</v>
      </c>
      <c r="AG7" s="153"/>
      <c r="AH7" s="153"/>
      <c r="AI7" s="153"/>
      <c r="AJ7" s="153"/>
      <c r="AK7" s="154"/>
      <c r="AM7" s="155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R7" s="1"/>
      <c r="BS7" s="7"/>
      <c r="BT7" s="7"/>
      <c r="BU7" s="7"/>
      <c r="BV7" s="7"/>
      <c r="BW7" s="7"/>
      <c r="BX7" s="7"/>
      <c r="BY7" s="143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Z7" s="238" t="s">
        <v>14</v>
      </c>
      <c r="DA7" s="239" t="s">
        <v>413</v>
      </c>
      <c r="DB7" s="240"/>
      <c r="DC7" s="240"/>
      <c r="DD7" s="240"/>
      <c r="DE7" s="241"/>
      <c r="DF7" s="60">
        <v>9</v>
      </c>
      <c r="DG7" s="61">
        <v>1</v>
      </c>
      <c r="DH7" s="7"/>
      <c r="DI7" s="7"/>
      <c r="DJ7" s="119"/>
      <c r="DK7" s="7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Z7"/>
      <c r="EA7"/>
      <c r="EB7"/>
      <c r="EC7"/>
    </row>
    <row r="8" spans="2:133" ht="9.75" customHeight="1" thickTop="1">
      <c r="B8" s="15" t="s">
        <v>440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92" t="s">
        <v>444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19"/>
      <c r="Y8" s="19"/>
      <c r="Z8" s="19"/>
      <c r="AA8" s="19"/>
      <c r="AB8" s="19"/>
      <c r="AC8" s="19"/>
      <c r="AD8" s="19"/>
      <c r="AE8" s="91"/>
      <c r="AF8" s="155"/>
      <c r="AG8" s="153"/>
      <c r="AH8" s="153"/>
      <c r="AI8" s="153"/>
      <c r="AJ8" s="153"/>
      <c r="AK8" s="154"/>
      <c r="AM8" s="155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4"/>
      <c r="BR8" s="1"/>
      <c r="BS8" s="6"/>
      <c r="BT8" s="6"/>
      <c r="BU8" s="6"/>
      <c r="BV8" s="6"/>
      <c r="BW8" s="6"/>
      <c r="BX8" s="7"/>
      <c r="BY8" s="58"/>
      <c r="BZ8" s="59"/>
      <c r="CA8" s="57"/>
      <c r="CB8" s="145"/>
      <c r="CC8" s="7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Z8" s="238"/>
      <c r="DA8" s="242" t="s">
        <v>414</v>
      </c>
      <c r="DB8" s="243"/>
      <c r="DC8" s="243"/>
      <c r="DD8" s="243"/>
      <c r="DE8" s="244"/>
      <c r="DF8" s="6"/>
      <c r="DG8" s="6"/>
      <c r="DH8" s="7">
        <v>11</v>
      </c>
      <c r="DI8" s="7">
        <v>9</v>
      </c>
      <c r="DJ8" s="119">
        <v>5</v>
      </c>
      <c r="DK8" s="7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Z8"/>
      <c r="EA8"/>
      <c r="EB8"/>
      <c r="EC8"/>
    </row>
    <row r="9" spans="2:133" ht="9.75" customHeight="1" thickBot="1">
      <c r="B9" s="92" t="s">
        <v>441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92" t="s">
        <v>445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19"/>
      <c r="Y9" s="19"/>
      <c r="Z9" s="19"/>
      <c r="AA9" s="19"/>
      <c r="AB9" s="19"/>
      <c r="AC9" s="19"/>
      <c r="AD9" s="19"/>
      <c r="AE9" s="91"/>
      <c r="AF9" s="155" t="s">
        <v>447</v>
      </c>
      <c r="AG9" s="153"/>
      <c r="AH9" s="153"/>
      <c r="AI9" s="153"/>
      <c r="AJ9" s="153"/>
      <c r="AK9" s="154"/>
      <c r="AM9" s="155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4"/>
      <c r="BR9" s="238" t="s">
        <v>14</v>
      </c>
      <c r="BS9" s="239" t="s">
        <v>391</v>
      </c>
      <c r="BT9" s="240"/>
      <c r="BU9" s="240"/>
      <c r="BV9" s="240"/>
      <c r="BW9" s="241"/>
      <c r="BX9" s="60">
        <v>7</v>
      </c>
      <c r="BY9" s="61">
        <v>6</v>
      </c>
      <c r="BZ9" s="7"/>
      <c r="CA9" s="7"/>
      <c r="CB9" s="145"/>
      <c r="CC9" s="7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Z9" s="2"/>
      <c r="DA9" s="6"/>
      <c r="DB9" s="6"/>
      <c r="DC9" s="6"/>
      <c r="DD9" s="6"/>
      <c r="DE9" s="6"/>
      <c r="DF9" s="6"/>
      <c r="DG9" s="6"/>
      <c r="DH9" s="7"/>
      <c r="DI9" s="7"/>
      <c r="DJ9" s="125"/>
      <c r="DK9" s="62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Z9"/>
      <c r="EA9"/>
      <c r="EB9"/>
      <c r="EC9"/>
    </row>
    <row r="10" spans="2:133" ht="9.75" customHeight="1" thickTop="1">
      <c r="B10" s="9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92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9"/>
      <c r="Y10" s="19"/>
      <c r="Z10" s="19"/>
      <c r="AA10" s="19"/>
      <c r="AB10" s="19"/>
      <c r="AC10" s="19"/>
      <c r="AD10" s="19"/>
      <c r="AE10" s="91"/>
      <c r="AF10" s="155" t="s">
        <v>448</v>
      </c>
      <c r="AG10" s="153"/>
      <c r="AH10" s="153"/>
      <c r="AI10" s="153"/>
      <c r="AJ10" s="153"/>
      <c r="AK10" s="154"/>
      <c r="AM10" s="155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/>
      <c r="BR10" s="238"/>
      <c r="BS10" s="242" t="s">
        <v>393</v>
      </c>
      <c r="BT10" s="243"/>
      <c r="BU10" s="243"/>
      <c r="BV10" s="243"/>
      <c r="BW10" s="244"/>
      <c r="BX10" s="6"/>
      <c r="BY10" s="6"/>
      <c r="BZ10" s="7"/>
      <c r="CA10" s="7">
        <v>8</v>
      </c>
      <c r="CB10" s="145">
        <v>11</v>
      </c>
      <c r="CC10" s="7">
        <v>11</v>
      </c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Z10" s="1"/>
      <c r="DA10" s="6"/>
      <c r="DB10" s="6"/>
      <c r="DC10" s="6"/>
      <c r="DD10" s="6"/>
      <c r="DE10" s="6"/>
      <c r="DF10" s="6"/>
      <c r="DG10" s="6"/>
      <c r="DH10" s="7"/>
      <c r="DI10" s="7"/>
      <c r="DJ10" s="150"/>
      <c r="DK10" s="58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Z10"/>
      <c r="EA10"/>
      <c r="EB10"/>
      <c r="EC10"/>
    </row>
    <row r="11" spans="2:133" ht="9.75" customHeight="1" thickBot="1">
      <c r="B11" s="159" t="s">
        <v>98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92"/>
      <c r="N11" s="20" t="s">
        <v>134</v>
      </c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19"/>
      <c r="Z11" s="19"/>
      <c r="AA11" s="19"/>
      <c r="AB11" s="19"/>
      <c r="AC11" s="19"/>
      <c r="AD11" s="19"/>
      <c r="AE11" s="91"/>
      <c r="AF11" s="155"/>
      <c r="AG11" s="153"/>
      <c r="AH11" s="153"/>
      <c r="AI11" s="153"/>
      <c r="AJ11" s="153"/>
      <c r="AK11" s="154"/>
      <c r="AM11" s="155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4"/>
      <c r="BR11" s="2"/>
      <c r="BS11" s="6"/>
      <c r="BT11" s="6"/>
      <c r="BU11" s="6"/>
      <c r="BV11" s="6"/>
      <c r="BW11" s="6"/>
      <c r="BX11" s="6"/>
      <c r="BY11" s="6"/>
      <c r="BZ11" s="7"/>
      <c r="CA11" s="7"/>
      <c r="CB11" s="149"/>
      <c r="CC11" s="62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Z11" s="238" t="s">
        <v>15</v>
      </c>
      <c r="DA11" s="239" t="s">
        <v>415</v>
      </c>
      <c r="DB11" s="240"/>
      <c r="DC11" s="240"/>
      <c r="DD11" s="240"/>
      <c r="DE11" s="241"/>
      <c r="DF11" s="6"/>
      <c r="DG11" s="6"/>
      <c r="DH11" s="7">
        <v>5</v>
      </c>
      <c r="DI11" s="7">
        <v>11</v>
      </c>
      <c r="DJ11" s="145">
        <v>11</v>
      </c>
      <c r="DK11" s="58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Z11"/>
      <c r="EA11"/>
      <c r="EB11"/>
      <c r="EC11"/>
    </row>
    <row r="12" spans="2:133" ht="9.75" customHeight="1" thickBot="1" thickTop="1">
      <c r="B12" s="9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9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9"/>
      <c r="Y12" s="19"/>
      <c r="Z12" s="19"/>
      <c r="AA12" s="19"/>
      <c r="AB12" s="19"/>
      <c r="AC12" s="19"/>
      <c r="AD12" s="19"/>
      <c r="AE12" s="91"/>
      <c r="AF12" s="155"/>
      <c r="AG12" s="153"/>
      <c r="AH12" s="153"/>
      <c r="AI12" s="153"/>
      <c r="AJ12" s="153"/>
      <c r="AK12" s="154"/>
      <c r="AM12" s="155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4"/>
      <c r="BR12" s="1"/>
      <c r="BS12" s="6"/>
      <c r="BT12" s="6"/>
      <c r="BU12" s="6"/>
      <c r="BV12" s="6"/>
      <c r="BW12" s="6"/>
      <c r="BX12" s="6"/>
      <c r="BY12" s="6"/>
      <c r="BZ12" s="7"/>
      <c r="CA12" s="58"/>
      <c r="CB12" s="63"/>
      <c r="CC12" s="7"/>
      <c r="CD12" s="145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Z12" s="238"/>
      <c r="DA12" s="242" t="s">
        <v>416</v>
      </c>
      <c r="DB12" s="243"/>
      <c r="DC12" s="243"/>
      <c r="DD12" s="243"/>
      <c r="DE12" s="244"/>
      <c r="DF12" s="57">
        <v>11</v>
      </c>
      <c r="DG12" s="142">
        <v>13</v>
      </c>
      <c r="DH12" s="7"/>
      <c r="DI12" s="7"/>
      <c r="DJ12" s="145"/>
      <c r="DK12" s="58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Z12"/>
      <c r="EA12"/>
      <c r="EB12"/>
      <c r="EC12"/>
    </row>
    <row r="13" spans="2:133" ht="9.75" customHeight="1" thickBot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Y13" s="89"/>
      <c r="Z13" s="89"/>
      <c r="AA13" s="89"/>
      <c r="AB13" s="89"/>
      <c r="AC13" s="89"/>
      <c r="AD13" s="89"/>
      <c r="AE13" s="90"/>
      <c r="AF13" s="151"/>
      <c r="AG13" s="132"/>
      <c r="AH13" s="132"/>
      <c r="AI13" s="132"/>
      <c r="AJ13" s="132"/>
      <c r="AK13" s="152"/>
      <c r="AM13" s="155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4"/>
      <c r="BR13" s="238" t="s">
        <v>15</v>
      </c>
      <c r="BS13" s="239" t="s">
        <v>395</v>
      </c>
      <c r="BT13" s="240"/>
      <c r="BU13" s="240"/>
      <c r="BV13" s="240"/>
      <c r="BW13" s="241"/>
      <c r="BX13" s="6"/>
      <c r="BY13" s="6"/>
      <c r="BZ13" s="7"/>
      <c r="CA13" s="58">
        <v>11</v>
      </c>
      <c r="CB13" s="6">
        <v>6</v>
      </c>
      <c r="CC13" s="7">
        <v>5</v>
      </c>
      <c r="CD13" s="145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Z13" s="1"/>
      <c r="DA13" s="6"/>
      <c r="DB13" s="6"/>
      <c r="DC13" s="6"/>
      <c r="DD13" s="6"/>
      <c r="DE13" s="6"/>
      <c r="DF13" s="7"/>
      <c r="DG13" s="143"/>
      <c r="DH13" s="7"/>
      <c r="DI13" s="7"/>
      <c r="DJ13" s="145"/>
      <c r="DK13" s="58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Z13"/>
      <c r="EA13"/>
      <c r="EB13"/>
      <c r="EC13"/>
    </row>
    <row r="14" spans="2:133" ht="9.75" customHeight="1" thickTop="1">
      <c r="B14" s="15" t="s">
        <v>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 t="s">
        <v>10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9"/>
      <c r="Y14" s="19"/>
      <c r="Z14" s="19"/>
      <c r="AA14" s="19"/>
      <c r="AB14" s="19"/>
      <c r="AC14" s="19"/>
      <c r="AD14" s="19"/>
      <c r="AE14" s="91"/>
      <c r="AF14" s="16" t="s">
        <v>323</v>
      </c>
      <c r="AG14" s="153"/>
      <c r="AH14" s="153"/>
      <c r="AI14" s="153"/>
      <c r="AJ14" s="153"/>
      <c r="AK14" s="154"/>
      <c r="AM14" s="155"/>
      <c r="AN14" s="153"/>
      <c r="AO14" s="153"/>
      <c r="AP14" s="153"/>
      <c r="AQ14" s="153" t="s">
        <v>465</v>
      </c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4"/>
      <c r="BR14" s="238"/>
      <c r="BS14" s="242" t="s">
        <v>396</v>
      </c>
      <c r="BT14" s="243"/>
      <c r="BU14" s="243"/>
      <c r="BV14" s="243"/>
      <c r="BW14" s="244"/>
      <c r="BX14" s="64">
        <v>2</v>
      </c>
      <c r="BY14" s="65">
        <v>11</v>
      </c>
      <c r="BZ14" s="7">
        <v>2</v>
      </c>
      <c r="CA14" s="58"/>
      <c r="CB14" s="6"/>
      <c r="CC14" s="7"/>
      <c r="CD14" s="145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Z14" s="1"/>
      <c r="DA14" s="6"/>
      <c r="DB14" s="6"/>
      <c r="DC14" s="6"/>
      <c r="DD14" s="6"/>
      <c r="DE14" s="6"/>
      <c r="DF14" s="7"/>
      <c r="DG14" s="124"/>
      <c r="DH14" s="57"/>
      <c r="DI14" s="57"/>
      <c r="DJ14" s="6"/>
      <c r="DK14" s="58"/>
      <c r="DL14" s="6"/>
      <c r="DM14" s="6"/>
      <c r="DN14" s="248" t="s">
        <v>3</v>
      </c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/>
      <c r="EA14"/>
      <c r="EB14"/>
      <c r="EC14"/>
    </row>
    <row r="15" spans="2:133" ht="9.75" customHeight="1" thickBot="1"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9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9"/>
      <c r="Y15" s="19"/>
      <c r="Z15" s="19"/>
      <c r="AA15" s="19"/>
      <c r="AB15" s="19"/>
      <c r="AC15" s="19"/>
      <c r="AD15" s="19"/>
      <c r="AE15" s="91"/>
      <c r="AF15" s="155"/>
      <c r="AG15" s="153"/>
      <c r="AH15" s="153"/>
      <c r="AI15" s="153"/>
      <c r="AJ15" s="153"/>
      <c r="AK15" s="154"/>
      <c r="AM15" s="155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4"/>
      <c r="BR15" s="1"/>
      <c r="BS15" s="6"/>
      <c r="BT15" s="6"/>
      <c r="BU15" s="6"/>
      <c r="BV15" s="6"/>
      <c r="BW15" s="6"/>
      <c r="BX15" s="7"/>
      <c r="BY15" s="58"/>
      <c r="BZ15" s="7"/>
      <c r="CA15" s="58"/>
      <c r="CB15" s="6"/>
      <c r="CC15" s="7"/>
      <c r="CD15" s="145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Z15" s="238" t="s">
        <v>27</v>
      </c>
      <c r="DA15" s="239" t="s">
        <v>417</v>
      </c>
      <c r="DB15" s="240"/>
      <c r="DC15" s="240"/>
      <c r="DD15" s="240"/>
      <c r="DE15" s="241"/>
      <c r="DF15" s="128">
        <v>4</v>
      </c>
      <c r="DG15" s="129">
        <v>10</v>
      </c>
      <c r="DH15" s="7"/>
      <c r="DI15" s="7"/>
      <c r="DJ15" s="6"/>
      <c r="DK15" s="58"/>
      <c r="DL15" s="6"/>
      <c r="DM15" s="6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/>
      <c r="EA15"/>
      <c r="EB15"/>
      <c r="EC15"/>
    </row>
    <row r="16" spans="2:133" ht="9.75" customHeight="1" thickTop="1">
      <c r="B16" s="15" t="s">
        <v>467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92" t="s">
        <v>471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9"/>
      <c r="Y16" s="19"/>
      <c r="Z16" s="19"/>
      <c r="AA16" s="19"/>
      <c r="AB16" s="19"/>
      <c r="AC16" s="19"/>
      <c r="AD16" s="19"/>
      <c r="AE16" s="91"/>
      <c r="AF16" s="155"/>
      <c r="AG16" s="153"/>
      <c r="AH16" s="153" t="s">
        <v>455</v>
      </c>
      <c r="AI16" s="153"/>
      <c r="AJ16" s="153"/>
      <c r="AK16" s="154"/>
      <c r="AM16" s="155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4"/>
      <c r="BR16" s="1"/>
      <c r="BS16" s="6"/>
      <c r="BT16" s="6"/>
      <c r="BU16" s="6"/>
      <c r="BV16" s="6"/>
      <c r="BW16" s="6"/>
      <c r="BX16" s="7"/>
      <c r="BY16" s="143"/>
      <c r="BZ16" s="57"/>
      <c r="CA16" s="57"/>
      <c r="CB16" s="6"/>
      <c r="CC16" s="7"/>
      <c r="CD16" s="145"/>
      <c r="CE16" s="6"/>
      <c r="CF16" s="248" t="s">
        <v>9</v>
      </c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Z16" s="238"/>
      <c r="DA16" s="242" t="s">
        <v>418</v>
      </c>
      <c r="DB16" s="243"/>
      <c r="DC16" s="243"/>
      <c r="DD16" s="243"/>
      <c r="DE16" s="244"/>
      <c r="DF16" s="6"/>
      <c r="DG16" s="6"/>
      <c r="DH16" s="6"/>
      <c r="DI16" s="6"/>
      <c r="DJ16" s="6"/>
      <c r="DK16" s="58">
        <v>8</v>
      </c>
      <c r="DL16" s="6">
        <v>3</v>
      </c>
      <c r="DM16" s="7"/>
      <c r="DN16" s="245" t="s">
        <v>457</v>
      </c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7"/>
      <c r="DZ16"/>
      <c r="EA16"/>
      <c r="EB16"/>
      <c r="EC16"/>
    </row>
    <row r="17" spans="2:133" ht="9.75" customHeight="1" thickBot="1">
      <c r="B17" s="15" t="s">
        <v>468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92" t="s">
        <v>472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9"/>
      <c r="Y17" s="19"/>
      <c r="Z17" s="19"/>
      <c r="AA17" s="19"/>
      <c r="AB17" s="19"/>
      <c r="AC17" s="19"/>
      <c r="AD17" s="19"/>
      <c r="AE17" s="91"/>
      <c r="AF17" s="155"/>
      <c r="AG17" s="153"/>
      <c r="AH17" s="153" t="s">
        <v>456</v>
      </c>
      <c r="AI17" s="153"/>
      <c r="AJ17" s="153"/>
      <c r="AK17" s="154"/>
      <c r="AM17" s="155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4"/>
      <c r="BR17" s="238" t="s">
        <v>27</v>
      </c>
      <c r="BS17" s="239" t="s">
        <v>455</v>
      </c>
      <c r="BT17" s="240"/>
      <c r="BU17" s="240"/>
      <c r="BV17" s="240"/>
      <c r="BW17" s="241"/>
      <c r="BX17" s="148">
        <v>11</v>
      </c>
      <c r="BY17" s="144">
        <v>4</v>
      </c>
      <c r="BZ17" s="7">
        <v>11</v>
      </c>
      <c r="CA17" s="7"/>
      <c r="CB17" s="6"/>
      <c r="CC17" s="7"/>
      <c r="CD17" s="145"/>
      <c r="CE17" s="6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58"/>
      <c r="DL17" s="6"/>
      <c r="DM17" s="7"/>
      <c r="DN17" s="245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7"/>
      <c r="DZ17"/>
      <c r="EA17"/>
      <c r="EB17"/>
      <c r="EC17"/>
    </row>
    <row r="18" spans="2:133" ht="9.75" customHeight="1" thickTop="1">
      <c r="B18" s="15" t="s">
        <v>469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92" t="s">
        <v>473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9"/>
      <c r="Y18" s="19"/>
      <c r="Z18" s="19"/>
      <c r="AA18" s="19"/>
      <c r="AB18" s="19"/>
      <c r="AC18" s="19"/>
      <c r="AD18" s="19"/>
      <c r="AE18" s="91"/>
      <c r="AF18" s="155"/>
      <c r="AG18" s="153"/>
      <c r="AH18" s="153"/>
      <c r="AI18" s="153"/>
      <c r="AJ18" s="153"/>
      <c r="AK18" s="154"/>
      <c r="AM18" s="155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4"/>
      <c r="BR18" s="238"/>
      <c r="BS18" s="242" t="s">
        <v>456</v>
      </c>
      <c r="BT18" s="243"/>
      <c r="BU18" s="243"/>
      <c r="BV18" s="243"/>
      <c r="BW18" s="244"/>
      <c r="BX18" s="6"/>
      <c r="BY18" s="6"/>
      <c r="BZ18" s="6"/>
      <c r="CA18" s="6"/>
      <c r="CB18" s="6"/>
      <c r="CC18" s="7"/>
      <c r="CD18" s="145"/>
      <c r="CE18" s="7"/>
      <c r="CF18" s="245" t="s">
        <v>451</v>
      </c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7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7"/>
      <c r="DL18" s="150"/>
      <c r="DM18" s="57"/>
      <c r="DN18" s="245" t="s">
        <v>458</v>
      </c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7"/>
      <c r="DZ18"/>
      <c r="EA18"/>
      <c r="EB18"/>
      <c r="EC18"/>
    </row>
    <row r="19" spans="2:133" ht="9.75" customHeight="1" thickBot="1">
      <c r="B19" s="92" t="s">
        <v>470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92" t="s">
        <v>472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9"/>
      <c r="Y19" s="19"/>
      <c r="Z19" s="19"/>
      <c r="AA19" s="19"/>
      <c r="AB19" s="19"/>
      <c r="AC19" s="19"/>
      <c r="AD19" s="19"/>
      <c r="AE19" s="91"/>
      <c r="AF19" s="155"/>
      <c r="AG19" s="153"/>
      <c r="AH19" s="153" t="s">
        <v>373</v>
      </c>
      <c r="AI19" s="153"/>
      <c r="AJ19" s="153"/>
      <c r="AK19" s="154"/>
      <c r="AM19" s="155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4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7"/>
      <c r="CD19" s="149"/>
      <c r="CE19" s="7"/>
      <c r="CF19" s="245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7"/>
      <c r="CZ19" s="238" t="s">
        <v>60</v>
      </c>
      <c r="DA19" s="239" t="s">
        <v>419</v>
      </c>
      <c r="DB19" s="240"/>
      <c r="DC19" s="240"/>
      <c r="DD19" s="240"/>
      <c r="DE19" s="241"/>
      <c r="DF19" s="6"/>
      <c r="DG19" s="6"/>
      <c r="DH19" s="6"/>
      <c r="DI19" s="6"/>
      <c r="DJ19" s="6"/>
      <c r="DK19" s="7">
        <v>11</v>
      </c>
      <c r="DL19" s="145">
        <v>11</v>
      </c>
      <c r="DM19" s="7"/>
      <c r="DN19" s="245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7"/>
      <c r="DZ19"/>
      <c r="EA19"/>
      <c r="EB19"/>
      <c r="EC19"/>
    </row>
    <row r="20" spans="2:133" ht="9.75" customHeight="1" thickTop="1">
      <c r="B20" s="9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9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  <c r="Y20" s="19"/>
      <c r="Z20" s="19"/>
      <c r="AA20" s="19"/>
      <c r="AB20" s="19"/>
      <c r="AC20" s="19"/>
      <c r="AD20" s="19"/>
      <c r="AE20" s="91"/>
      <c r="AF20" s="155"/>
      <c r="AG20" s="153"/>
      <c r="AH20" s="153" t="s">
        <v>374</v>
      </c>
      <c r="AI20" s="153"/>
      <c r="AJ20" s="153"/>
      <c r="AK20" s="154"/>
      <c r="AM20" s="155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7"/>
      <c r="CD20" s="127"/>
      <c r="CE20" s="57"/>
      <c r="CF20" s="245" t="s">
        <v>452</v>
      </c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7"/>
      <c r="CZ20" s="238"/>
      <c r="DA20" s="242" t="s">
        <v>420</v>
      </c>
      <c r="DB20" s="243"/>
      <c r="DC20" s="243"/>
      <c r="DD20" s="243"/>
      <c r="DE20" s="244"/>
      <c r="DF20" s="64">
        <v>11</v>
      </c>
      <c r="DG20" s="65">
        <v>5</v>
      </c>
      <c r="DH20" s="6">
        <v>1</v>
      </c>
      <c r="DI20" s="6"/>
      <c r="DJ20" s="6"/>
      <c r="DK20" s="7"/>
      <c r="DL20" s="145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Z20"/>
      <c r="EA20"/>
      <c r="EB20"/>
      <c r="EC20"/>
    </row>
    <row r="21" spans="2:133" ht="9.75" customHeight="1" thickBot="1">
      <c r="B21" s="159" t="s">
        <v>98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92"/>
      <c r="N21" s="20" t="s">
        <v>134</v>
      </c>
      <c r="O21" s="20"/>
      <c r="P21" s="20"/>
      <c r="Q21" s="20"/>
      <c r="R21" s="20"/>
      <c r="S21" s="20"/>
      <c r="T21" s="20"/>
      <c r="U21" s="20"/>
      <c r="V21" s="20"/>
      <c r="W21" s="20"/>
      <c r="X21" s="19"/>
      <c r="Y21" s="19"/>
      <c r="Z21" s="19"/>
      <c r="AA21" s="19"/>
      <c r="AB21" s="19"/>
      <c r="AC21" s="19"/>
      <c r="AD21" s="19"/>
      <c r="AE21" s="91"/>
      <c r="AF21" s="155"/>
      <c r="AG21" s="153"/>
      <c r="AH21" s="153"/>
      <c r="AI21" s="153"/>
      <c r="AJ21" s="153"/>
      <c r="AK21" s="154"/>
      <c r="AM21" s="155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4"/>
      <c r="BR21" s="238" t="s">
        <v>60</v>
      </c>
      <c r="BS21" s="239" t="s">
        <v>354</v>
      </c>
      <c r="BT21" s="240"/>
      <c r="BU21" s="240"/>
      <c r="BV21" s="240"/>
      <c r="BW21" s="241"/>
      <c r="BX21" s="6"/>
      <c r="BY21" s="6"/>
      <c r="BZ21" s="6"/>
      <c r="CA21" s="6"/>
      <c r="CB21" s="6"/>
      <c r="CC21" s="7" t="s">
        <v>438</v>
      </c>
      <c r="CD21" s="119"/>
      <c r="CE21" s="7"/>
      <c r="CF21" s="245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7"/>
      <c r="CZ21" s="1"/>
      <c r="DA21" s="7"/>
      <c r="DB21" s="7"/>
      <c r="DC21" s="7"/>
      <c r="DD21" s="7"/>
      <c r="DE21" s="7"/>
      <c r="DF21" s="7"/>
      <c r="DG21" s="58"/>
      <c r="DH21" s="6"/>
      <c r="DI21" s="6"/>
      <c r="DJ21" s="6"/>
      <c r="DK21" s="7"/>
      <c r="DL21" s="145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Z21"/>
      <c r="EA21"/>
      <c r="EB21"/>
      <c r="EC21"/>
    </row>
    <row r="22" spans="2:133" ht="9.75" customHeight="1" thickBot="1" thickTop="1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4"/>
      <c r="Y22" s="94"/>
      <c r="Z22" s="94"/>
      <c r="AA22" s="94"/>
      <c r="AB22" s="94"/>
      <c r="AC22" s="94"/>
      <c r="AD22" s="94"/>
      <c r="AE22" s="95"/>
      <c r="AF22" s="156"/>
      <c r="AG22" s="157"/>
      <c r="AH22" s="157"/>
      <c r="AI22" s="157"/>
      <c r="AJ22" s="157"/>
      <c r="AK22" s="158"/>
      <c r="AM22" s="155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4"/>
      <c r="BR22" s="238"/>
      <c r="BS22" s="242" t="s">
        <v>355</v>
      </c>
      <c r="BT22" s="243"/>
      <c r="BU22" s="243"/>
      <c r="BV22" s="243"/>
      <c r="BW22" s="244"/>
      <c r="BX22" s="64">
        <v>11</v>
      </c>
      <c r="BY22" s="65">
        <v>9</v>
      </c>
      <c r="BZ22" s="6">
        <v>10</v>
      </c>
      <c r="CA22" s="6"/>
      <c r="CB22" s="6"/>
      <c r="CC22" s="7" t="s">
        <v>429</v>
      </c>
      <c r="CD22" s="119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6"/>
      <c r="CQ22" s="6"/>
      <c r="CZ22" s="1"/>
      <c r="DA22" s="6"/>
      <c r="DB22" s="6"/>
      <c r="DC22" s="6"/>
      <c r="DD22" s="6"/>
      <c r="DE22" s="6"/>
      <c r="DF22" s="7"/>
      <c r="DG22" s="143"/>
      <c r="DH22" s="57"/>
      <c r="DI22" s="57"/>
      <c r="DJ22" s="145"/>
      <c r="DK22" s="7"/>
      <c r="DL22" s="145"/>
      <c r="DM22" s="7"/>
      <c r="DN22" s="248" t="s">
        <v>74</v>
      </c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/>
      <c r="EA22"/>
      <c r="EB22"/>
      <c r="EC22"/>
    </row>
    <row r="23" spans="2:135" ht="9.75" customHeight="1" thickBot="1">
      <c r="B23" s="9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9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9"/>
      <c r="Y23" s="19"/>
      <c r="Z23" s="19"/>
      <c r="AA23" s="19"/>
      <c r="AB23" s="19"/>
      <c r="AC23" s="19"/>
      <c r="AD23" s="19"/>
      <c r="AE23" s="91"/>
      <c r="AF23" s="155"/>
      <c r="AG23" s="153"/>
      <c r="AH23" s="153"/>
      <c r="AI23" s="153"/>
      <c r="AJ23" s="153"/>
      <c r="AK23" s="154"/>
      <c r="AM23" s="155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4"/>
      <c r="BR23" s="1"/>
      <c r="BS23" s="7"/>
      <c r="BT23" s="7"/>
      <c r="BU23" s="7"/>
      <c r="BV23" s="7"/>
      <c r="BW23" s="7"/>
      <c r="BX23" s="7"/>
      <c r="BY23" s="58"/>
      <c r="BZ23" s="6"/>
      <c r="CA23" s="6"/>
      <c r="CB23" s="6"/>
      <c r="CC23" s="7" t="s">
        <v>430</v>
      </c>
      <c r="CD23" s="119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6"/>
      <c r="CQ23" s="6"/>
      <c r="CZ23" s="238" t="s">
        <v>61</v>
      </c>
      <c r="DA23" s="239" t="s">
        <v>421</v>
      </c>
      <c r="DB23" s="240"/>
      <c r="DC23" s="240"/>
      <c r="DD23" s="240"/>
      <c r="DE23" s="241"/>
      <c r="DF23" s="62">
        <v>7</v>
      </c>
      <c r="DG23" s="144">
        <v>11</v>
      </c>
      <c r="DH23" s="7">
        <v>11</v>
      </c>
      <c r="DI23" s="7"/>
      <c r="DJ23" s="145"/>
      <c r="DK23" s="7"/>
      <c r="DL23" s="145"/>
      <c r="DM23" s="7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/>
      <c r="EA23"/>
      <c r="EB23"/>
      <c r="EC23"/>
      <c r="EE23" s="103"/>
    </row>
    <row r="24" spans="2:133" ht="9.75" customHeight="1" thickTop="1">
      <c r="B24" s="15" t="s">
        <v>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5" t="s">
        <v>4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9"/>
      <c r="Y24" s="19"/>
      <c r="Z24" s="19"/>
      <c r="AA24" s="19"/>
      <c r="AB24" s="19"/>
      <c r="AC24" s="19"/>
      <c r="AD24" s="19"/>
      <c r="AE24" s="91"/>
      <c r="AF24" s="16" t="s">
        <v>324</v>
      </c>
      <c r="AG24" s="153"/>
      <c r="AH24" s="153"/>
      <c r="AI24" s="153"/>
      <c r="AJ24" s="153"/>
      <c r="AK24" s="154"/>
      <c r="AM24" s="155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4"/>
      <c r="BR24" s="1"/>
      <c r="BS24" s="6"/>
      <c r="BT24" s="6"/>
      <c r="BU24" s="6"/>
      <c r="BV24" s="6"/>
      <c r="BW24" s="6"/>
      <c r="BX24" s="7"/>
      <c r="BY24" s="143"/>
      <c r="BZ24" s="57"/>
      <c r="CA24" s="57"/>
      <c r="CB24" s="145"/>
      <c r="CC24" s="124"/>
      <c r="CD24" s="7"/>
      <c r="CE24" s="7"/>
      <c r="CF24" s="248" t="s">
        <v>64</v>
      </c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Z24" s="238"/>
      <c r="DA24" s="242" t="s">
        <v>422</v>
      </c>
      <c r="DB24" s="243"/>
      <c r="DC24" s="243"/>
      <c r="DD24" s="243"/>
      <c r="DE24" s="244"/>
      <c r="DF24" s="63"/>
      <c r="DG24" s="7"/>
      <c r="DH24" s="7"/>
      <c r="DI24" s="7"/>
      <c r="DJ24" s="145"/>
      <c r="DK24" s="7"/>
      <c r="DL24" s="145"/>
      <c r="DM24" s="7"/>
      <c r="DN24" s="245" t="s">
        <v>459</v>
      </c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7"/>
      <c r="DZ24"/>
      <c r="EA24"/>
      <c r="EB24"/>
      <c r="EC24"/>
    </row>
    <row r="25" spans="2:133" ht="9.75" customHeight="1" thickBot="1">
      <c r="B25" s="1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9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9"/>
      <c r="Y25" s="19"/>
      <c r="Z25" s="19"/>
      <c r="AA25" s="19"/>
      <c r="AB25" s="19"/>
      <c r="AC25" s="19"/>
      <c r="AD25" s="19"/>
      <c r="AE25" s="91"/>
      <c r="AF25" s="155"/>
      <c r="AG25" s="153"/>
      <c r="AH25" s="153"/>
      <c r="AI25" s="153"/>
      <c r="AJ25" s="153"/>
      <c r="AK25" s="154"/>
      <c r="AM25" s="155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4"/>
      <c r="BR25" s="238" t="s">
        <v>61</v>
      </c>
      <c r="BS25" s="239" t="s">
        <v>453</v>
      </c>
      <c r="BT25" s="240"/>
      <c r="BU25" s="240"/>
      <c r="BV25" s="240"/>
      <c r="BW25" s="241"/>
      <c r="BX25" s="62">
        <v>6</v>
      </c>
      <c r="BY25" s="144">
        <v>11</v>
      </c>
      <c r="BZ25" s="7">
        <v>13</v>
      </c>
      <c r="CA25" s="7"/>
      <c r="CB25" s="145"/>
      <c r="CC25" s="124"/>
      <c r="CD25" s="7"/>
      <c r="CE25" s="7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Z25" s="2"/>
      <c r="DA25" s="6"/>
      <c r="DB25" s="6"/>
      <c r="DC25" s="6"/>
      <c r="DD25" s="6"/>
      <c r="DE25" s="6"/>
      <c r="DF25" s="6"/>
      <c r="DG25" s="6"/>
      <c r="DH25" s="7"/>
      <c r="DI25" s="7">
        <v>11</v>
      </c>
      <c r="DJ25" s="149"/>
      <c r="DK25" s="62"/>
      <c r="DL25" s="145"/>
      <c r="DM25" s="7"/>
      <c r="DN25" s="245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7"/>
      <c r="DZ25"/>
      <c r="EA25"/>
      <c r="EB25"/>
      <c r="EC25"/>
    </row>
    <row r="26" spans="2:133" ht="9.75" customHeight="1" thickTop="1">
      <c r="B26" s="15" t="s">
        <v>474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92" t="s">
        <v>477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9"/>
      <c r="Y26" s="19"/>
      <c r="Z26" s="19"/>
      <c r="AA26" s="19"/>
      <c r="AB26" s="19"/>
      <c r="AC26" s="19"/>
      <c r="AD26" s="19"/>
      <c r="AE26" s="91"/>
      <c r="AF26" s="155"/>
      <c r="AG26" s="153"/>
      <c r="AH26" s="153" t="s">
        <v>461</v>
      </c>
      <c r="AI26" s="153"/>
      <c r="AJ26" s="153"/>
      <c r="AK26" s="154"/>
      <c r="AM26" s="155"/>
      <c r="AN26" s="153"/>
      <c r="AO26" s="153"/>
      <c r="AP26" s="153"/>
      <c r="AQ26" s="153" t="s">
        <v>466</v>
      </c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R26" s="238"/>
      <c r="BS26" s="242" t="s">
        <v>454</v>
      </c>
      <c r="BT26" s="243"/>
      <c r="BU26" s="243"/>
      <c r="BV26" s="243"/>
      <c r="BW26" s="244"/>
      <c r="BX26" s="63"/>
      <c r="BY26" s="7"/>
      <c r="BZ26" s="7"/>
      <c r="CA26" s="7">
        <v>11</v>
      </c>
      <c r="CB26" s="145">
        <v>6</v>
      </c>
      <c r="CC26" s="124">
        <v>11</v>
      </c>
      <c r="CD26" s="7"/>
      <c r="CE26" s="7"/>
      <c r="CF26" s="280" t="s">
        <v>453</v>
      </c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2"/>
      <c r="CZ26" s="1"/>
      <c r="DA26" s="6"/>
      <c r="DB26" s="6"/>
      <c r="DC26" s="6"/>
      <c r="DD26" s="6"/>
      <c r="DE26" s="6"/>
      <c r="DF26" s="6"/>
      <c r="DG26" s="6"/>
      <c r="DH26" s="7"/>
      <c r="DI26" s="7">
        <v>7</v>
      </c>
      <c r="DJ26" s="59"/>
      <c r="DK26" s="57"/>
      <c r="DL26" s="6"/>
      <c r="DM26" s="6"/>
      <c r="DN26" s="245" t="s">
        <v>460</v>
      </c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7"/>
      <c r="DZ26"/>
      <c r="EA26"/>
      <c r="EB26"/>
      <c r="EC26"/>
    </row>
    <row r="27" spans="2:133" ht="9.75" customHeight="1" thickBot="1">
      <c r="B27" s="15" t="s">
        <v>475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92" t="s">
        <v>475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9"/>
      <c r="Y27" s="19"/>
      <c r="Z27" s="19"/>
      <c r="AA27" s="19"/>
      <c r="AB27" s="19"/>
      <c r="AC27" s="19"/>
      <c r="AD27" s="19"/>
      <c r="AE27" s="91"/>
      <c r="AF27" s="155"/>
      <c r="AG27" s="153"/>
      <c r="AH27" s="153" t="s">
        <v>462</v>
      </c>
      <c r="AI27" s="153"/>
      <c r="AJ27" s="153"/>
      <c r="AK27" s="154"/>
      <c r="AM27" s="155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4"/>
      <c r="BR27" s="2"/>
      <c r="BS27" s="6"/>
      <c r="BT27" s="6"/>
      <c r="BU27" s="6"/>
      <c r="BV27" s="6"/>
      <c r="BW27" s="6"/>
      <c r="BX27" s="6"/>
      <c r="BY27" s="6"/>
      <c r="BZ27" s="7"/>
      <c r="CA27" s="7"/>
      <c r="CB27" s="149"/>
      <c r="CC27" s="126"/>
      <c r="CD27" s="7"/>
      <c r="CE27" s="7"/>
      <c r="CF27" s="280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2"/>
      <c r="CZ27" s="238" t="s">
        <v>62</v>
      </c>
      <c r="DA27" s="239" t="s">
        <v>423</v>
      </c>
      <c r="DB27" s="240"/>
      <c r="DC27" s="240"/>
      <c r="DD27" s="240"/>
      <c r="DE27" s="241"/>
      <c r="DF27" s="6"/>
      <c r="DG27" s="6"/>
      <c r="DH27" s="7"/>
      <c r="DI27" s="7" t="s">
        <v>435</v>
      </c>
      <c r="DJ27" s="63"/>
      <c r="DK27" s="7"/>
      <c r="DL27" s="6"/>
      <c r="DM27" s="6"/>
      <c r="DN27" s="245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7"/>
      <c r="DZ27"/>
      <c r="EA27"/>
      <c r="EB27"/>
      <c r="EC27"/>
    </row>
    <row r="28" spans="2:133" ht="9.75" customHeight="1" thickTop="1">
      <c r="B28" s="15" t="s">
        <v>476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92" t="s">
        <v>478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9"/>
      <c r="Y28" s="19"/>
      <c r="Z28" s="19"/>
      <c r="AA28" s="19"/>
      <c r="AB28" s="19"/>
      <c r="AC28" s="19"/>
      <c r="AD28" s="19"/>
      <c r="AE28" s="91"/>
      <c r="AF28" s="155"/>
      <c r="AG28" s="153"/>
      <c r="AH28" s="153"/>
      <c r="AI28" s="153"/>
      <c r="AJ28" s="153"/>
      <c r="AK28" s="154"/>
      <c r="AM28" s="155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4"/>
      <c r="BR28" s="1"/>
      <c r="BS28" s="6"/>
      <c r="BT28" s="6"/>
      <c r="BU28" s="6"/>
      <c r="BV28" s="6"/>
      <c r="BW28" s="6"/>
      <c r="BX28" s="6"/>
      <c r="BY28" s="6"/>
      <c r="BZ28" s="7"/>
      <c r="CA28" s="7"/>
      <c r="CB28" s="59"/>
      <c r="CC28" s="57"/>
      <c r="CD28" s="6"/>
      <c r="CE28" s="6"/>
      <c r="CF28" s="280" t="s">
        <v>454</v>
      </c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2"/>
      <c r="CZ28" s="238"/>
      <c r="DA28" s="242" t="s">
        <v>424</v>
      </c>
      <c r="DB28" s="243"/>
      <c r="DC28" s="243"/>
      <c r="DD28" s="243"/>
      <c r="DE28" s="244"/>
      <c r="DF28" s="122">
        <v>5</v>
      </c>
      <c r="DG28" s="123">
        <v>9</v>
      </c>
      <c r="DH28" s="7"/>
      <c r="DI28" s="7" t="s">
        <v>436</v>
      </c>
      <c r="DJ28" s="63"/>
      <c r="DK28" s="7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Z28"/>
      <c r="EA28"/>
      <c r="EB28"/>
      <c r="EC28"/>
    </row>
    <row r="29" spans="2:133" ht="9.75" customHeight="1" thickBot="1">
      <c r="B29" s="92" t="s">
        <v>475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92" t="s">
        <v>475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9"/>
      <c r="Y29" s="19"/>
      <c r="Z29" s="19"/>
      <c r="AA29" s="19"/>
      <c r="AB29" s="19"/>
      <c r="AC29" s="19"/>
      <c r="AD29" s="19"/>
      <c r="AE29" s="91"/>
      <c r="AF29" s="155"/>
      <c r="AG29" s="153"/>
      <c r="AH29" s="153" t="s">
        <v>463</v>
      </c>
      <c r="AI29" s="153"/>
      <c r="AJ29" s="153"/>
      <c r="AK29" s="154"/>
      <c r="AM29" s="155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4"/>
      <c r="BR29" s="238" t="s">
        <v>62</v>
      </c>
      <c r="BS29" s="239" t="s">
        <v>357</v>
      </c>
      <c r="BT29" s="240"/>
      <c r="BU29" s="240"/>
      <c r="BV29" s="240"/>
      <c r="BW29" s="241"/>
      <c r="BX29" s="6"/>
      <c r="BY29" s="6"/>
      <c r="BZ29" s="7"/>
      <c r="CA29" s="7">
        <v>7</v>
      </c>
      <c r="CB29" s="63">
        <v>11</v>
      </c>
      <c r="CC29" s="7">
        <v>0</v>
      </c>
      <c r="CD29" s="6"/>
      <c r="CE29" s="6"/>
      <c r="CF29" s="280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2"/>
      <c r="CZ29" s="1"/>
      <c r="DA29" s="6"/>
      <c r="DB29" s="6"/>
      <c r="DC29" s="6"/>
      <c r="DD29" s="6"/>
      <c r="DE29" s="6"/>
      <c r="DF29" s="7"/>
      <c r="DG29" s="124"/>
      <c r="DH29" s="7"/>
      <c r="DI29" s="7" t="s">
        <v>437</v>
      </c>
      <c r="DJ29" s="63"/>
      <c r="DK29" s="7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Z29"/>
      <c r="EA29" s="8"/>
      <c r="EB29" s="8"/>
      <c r="EC29" s="8"/>
    </row>
    <row r="30" spans="2:133" ht="9.75" customHeight="1" thickTop="1">
      <c r="B30" s="9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9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9"/>
      <c r="Y30" s="19"/>
      <c r="Z30" s="19"/>
      <c r="AA30" s="19"/>
      <c r="AB30" s="19"/>
      <c r="AC30" s="19"/>
      <c r="AD30" s="19"/>
      <c r="AE30" s="91"/>
      <c r="AF30" s="155"/>
      <c r="AG30" s="153"/>
      <c r="AH30" s="153" t="s">
        <v>464</v>
      </c>
      <c r="AI30" s="153"/>
      <c r="AJ30" s="153"/>
      <c r="AK30" s="154"/>
      <c r="AM30" s="155"/>
      <c r="AN30" s="153"/>
      <c r="AO30" s="283" t="s">
        <v>488</v>
      </c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153"/>
      <c r="BM30" s="154"/>
      <c r="BR30" s="238"/>
      <c r="BS30" s="242" t="s">
        <v>371</v>
      </c>
      <c r="BT30" s="243"/>
      <c r="BU30" s="243"/>
      <c r="BV30" s="243"/>
      <c r="BW30" s="244"/>
      <c r="BX30" s="122">
        <v>4</v>
      </c>
      <c r="BY30" s="123">
        <v>11</v>
      </c>
      <c r="BZ30" s="7">
        <v>9</v>
      </c>
      <c r="CA30" s="7"/>
      <c r="CB30" s="63"/>
      <c r="CC30" s="7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Z30" s="1"/>
      <c r="DA30" s="6"/>
      <c r="DB30" s="6"/>
      <c r="DC30" s="6"/>
      <c r="DD30" s="6"/>
      <c r="DE30" s="6"/>
      <c r="DF30" s="7"/>
      <c r="DG30" s="143"/>
      <c r="DH30" s="57"/>
      <c r="DI30" s="57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Z30"/>
      <c r="EA30"/>
      <c r="EB30"/>
      <c r="EC30"/>
    </row>
    <row r="31" spans="2:133" ht="9.75" customHeight="1" thickBot="1">
      <c r="B31" s="159" t="s">
        <v>52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92"/>
      <c r="N31" s="20" t="s">
        <v>52</v>
      </c>
      <c r="O31" s="20"/>
      <c r="P31" s="20"/>
      <c r="Q31" s="20"/>
      <c r="R31" s="20"/>
      <c r="S31" s="20"/>
      <c r="T31" s="20"/>
      <c r="U31" s="20"/>
      <c r="V31" s="20"/>
      <c r="W31" s="20"/>
      <c r="X31" s="19"/>
      <c r="Y31" s="19"/>
      <c r="Z31" s="19"/>
      <c r="AA31" s="19"/>
      <c r="AB31" s="19"/>
      <c r="AC31" s="19"/>
      <c r="AD31" s="19"/>
      <c r="AE31" s="91"/>
      <c r="AF31" s="155"/>
      <c r="AG31" s="153"/>
      <c r="AH31" s="153"/>
      <c r="AI31" s="153"/>
      <c r="AJ31" s="153"/>
      <c r="AK31" s="154"/>
      <c r="AM31" s="155"/>
      <c r="AN31" s="153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153"/>
      <c r="BM31" s="154"/>
      <c r="BR31" s="1"/>
      <c r="BS31" s="6"/>
      <c r="BT31" s="6"/>
      <c r="BU31" s="6"/>
      <c r="BV31" s="6"/>
      <c r="BW31" s="6"/>
      <c r="BX31" s="7"/>
      <c r="BY31" s="124"/>
      <c r="BZ31" s="7"/>
      <c r="CA31" s="7"/>
      <c r="CB31" s="63"/>
      <c r="CC31" s="7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S31" s="8"/>
      <c r="CT31" s="8"/>
      <c r="CU31" s="8"/>
      <c r="CZ31" s="238" t="s">
        <v>63</v>
      </c>
      <c r="DA31" s="239" t="s">
        <v>426</v>
      </c>
      <c r="DB31" s="240"/>
      <c r="DC31" s="240"/>
      <c r="DD31" s="240"/>
      <c r="DE31" s="241"/>
      <c r="DF31" s="62">
        <v>11</v>
      </c>
      <c r="DG31" s="144">
        <v>11</v>
      </c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Z31"/>
      <c r="EA31"/>
      <c r="EB31"/>
      <c r="EC31"/>
    </row>
    <row r="32" spans="2:133" ht="9.75" customHeight="1" thickBot="1" thickTop="1">
      <c r="B32" s="9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9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9"/>
      <c r="Y32" s="19"/>
      <c r="Z32" s="19"/>
      <c r="AA32" s="19"/>
      <c r="AB32" s="19"/>
      <c r="AC32" s="19"/>
      <c r="AD32" s="19"/>
      <c r="AE32" s="91"/>
      <c r="AF32" s="156"/>
      <c r="AG32" s="157"/>
      <c r="AH32" s="157"/>
      <c r="AI32" s="157"/>
      <c r="AJ32" s="157"/>
      <c r="AK32" s="158"/>
      <c r="AM32" s="155"/>
      <c r="AN32" s="153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153"/>
      <c r="BM32" s="154"/>
      <c r="BR32" s="1"/>
      <c r="BS32" s="6"/>
      <c r="BT32" s="6"/>
      <c r="BU32" s="6"/>
      <c r="BV32" s="6"/>
      <c r="BW32" s="6"/>
      <c r="BX32" s="7"/>
      <c r="BY32" s="143"/>
      <c r="BZ32" s="57"/>
      <c r="CA32" s="57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Z32" s="238"/>
      <c r="DA32" s="242" t="s">
        <v>427</v>
      </c>
      <c r="DB32" s="243"/>
      <c r="DC32" s="243"/>
      <c r="DD32" s="243"/>
      <c r="DE32" s="244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Z32"/>
      <c r="EA32"/>
      <c r="EB32"/>
      <c r="EC32"/>
    </row>
    <row r="33" spans="2:133" ht="9.75" customHeight="1" thickBot="1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7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89"/>
      <c r="Z33" s="89"/>
      <c r="AA33" s="89"/>
      <c r="AB33" s="89"/>
      <c r="AC33" s="89"/>
      <c r="AD33" s="89"/>
      <c r="AE33" s="90"/>
      <c r="AF33" s="155"/>
      <c r="AG33" s="153"/>
      <c r="AH33" s="153"/>
      <c r="AI33" s="153"/>
      <c r="AJ33" s="153"/>
      <c r="AK33" s="154"/>
      <c r="AM33" s="155"/>
      <c r="AN33" s="153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153"/>
      <c r="BM33" s="154"/>
      <c r="BR33" s="238" t="s">
        <v>63</v>
      </c>
      <c r="BS33" s="239" t="s">
        <v>373</v>
      </c>
      <c r="BT33" s="240"/>
      <c r="BU33" s="240"/>
      <c r="BV33" s="240"/>
      <c r="BW33" s="241"/>
      <c r="BX33" s="62">
        <v>11</v>
      </c>
      <c r="BY33" s="144">
        <v>9</v>
      </c>
      <c r="BZ33" s="6">
        <v>11</v>
      </c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DW33" s="8"/>
      <c r="DX33" s="8"/>
      <c r="DY33" s="8"/>
      <c r="DZ33" s="8"/>
      <c r="EA33"/>
      <c r="EB33"/>
      <c r="EC33"/>
    </row>
    <row r="34" spans="2:137" ht="9.75" customHeight="1" thickTop="1">
      <c r="B34" s="15" t="s">
        <v>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5" t="s">
        <v>6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"/>
      <c r="Y34" s="19"/>
      <c r="Z34" s="19"/>
      <c r="AA34" s="19"/>
      <c r="AB34" s="19"/>
      <c r="AC34" s="19"/>
      <c r="AD34" s="19"/>
      <c r="AE34" s="91"/>
      <c r="AF34" s="16" t="s">
        <v>325</v>
      </c>
      <c r="AG34" s="153"/>
      <c r="AH34" s="153"/>
      <c r="AI34" s="153"/>
      <c r="AJ34" s="153"/>
      <c r="AK34" s="154"/>
      <c r="AM34" s="155"/>
      <c r="AN34" s="153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153"/>
      <c r="BM34" s="154"/>
      <c r="BR34" s="238"/>
      <c r="BS34" s="242" t="s">
        <v>374</v>
      </c>
      <c r="BT34" s="243"/>
      <c r="BU34" s="243"/>
      <c r="BV34" s="243"/>
      <c r="BW34" s="244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Z34" s="224" t="s">
        <v>75</v>
      </c>
      <c r="DA34" s="225"/>
      <c r="DB34" s="228" t="str">
        <f>CZ36</f>
        <v>平尾直樹</v>
      </c>
      <c r="DC34" s="229"/>
      <c r="DD34" s="229"/>
      <c r="DE34" s="223"/>
      <c r="DF34" s="230" t="str">
        <f>CZ39</f>
        <v>石川久志</v>
      </c>
      <c r="DG34" s="229"/>
      <c r="DH34" s="229"/>
      <c r="DI34" s="223"/>
      <c r="DJ34" s="230" t="str">
        <f>CZ42</f>
        <v>泉屋幸則</v>
      </c>
      <c r="DK34" s="229"/>
      <c r="DL34" s="229"/>
      <c r="DM34" s="223"/>
      <c r="DN34" s="230" t="str">
        <f>CZ45</f>
        <v>藤原清貴</v>
      </c>
      <c r="DO34" s="229"/>
      <c r="DP34" s="229"/>
      <c r="DQ34" s="223"/>
      <c r="DR34" s="230" t="str">
        <f>CZ48</f>
        <v>藤原　誠</v>
      </c>
      <c r="DS34" s="229"/>
      <c r="DT34" s="229"/>
      <c r="DU34" s="205"/>
      <c r="DV34" s="164" t="s">
        <v>24</v>
      </c>
      <c r="DW34" s="165"/>
      <c r="DX34" s="165"/>
      <c r="DY34" s="166"/>
      <c r="EA34" s="167" t="s">
        <v>28</v>
      </c>
      <c r="EB34" s="168"/>
      <c r="EC34" s="167" t="s">
        <v>29</v>
      </c>
      <c r="ED34" s="169"/>
      <c r="EE34" s="168" t="s">
        <v>30</v>
      </c>
      <c r="EF34" s="168"/>
      <c r="EG34" s="169"/>
    </row>
    <row r="35" spans="2:137" ht="9.75" customHeight="1" thickBot="1">
      <c r="B35" s="1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9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9"/>
      <c r="Y35" s="19"/>
      <c r="Z35" s="19"/>
      <c r="AA35" s="19"/>
      <c r="AB35" s="19"/>
      <c r="AC35" s="19"/>
      <c r="AD35" s="19"/>
      <c r="AE35" s="91"/>
      <c r="AF35" s="155"/>
      <c r="AG35" s="153"/>
      <c r="AH35" s="153"/>
      <c r="AI35" s="153"/>
      <c r="AJ35" s="153"/>
      <c r="AK35" s="154"/>
      <c r="AM35" s="155"/>
      <c r="AN35" s="153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153"/>
      <c r="BM35" s="154"/>
      <c r="CO35" s="8"/>
      <c r="CP35" s="8"/>
      <c r="CQ35" s="8"/>
      <c r="CR35" s="8"/>
      <c r="CZ35" s="226"/>
      <c r="DA35" s="227"/>
      <c r="DB35" s="231" t="str">
        <f>CZ37</f>
        <v>野上智香</v>
      </c>
      <c r="DC35" s="180"/>
      <c r="DD35" s="180"/>
      <c r="DE35" s="183"/>
      <c r="DF35" s="209" t="str">
        <f>CZ40</f>
        <v>北池真紀子</v>
      </c>
      <c r="DG35" s="180"/>
      <c r="DH35" s="180"/>
      <c r="DI35" s="183"/>
      <c r="DJ35" s="209" t="str">
        <f>CZ43</f>
        <v>泉屋千八喜</v>
      </c>
      <c r="DK35" s="180"/>
      <c r="DL35" s="180"/>
      <c r="DM35" s="183"/>
      <c r="DN35" s="209" t="str">
        <f>CZ46</f>
        <v>越智寿恵</v>
      </c>
      <c r="DO35" s="180"/>
      <c r="DP35" s="180"/>
      <c r="DQ35" s="183"/>
      <c r="DR35" s="209" t="str">
        <f>CZ49</f>
        <v>楠橋直子</v>
      </c>
      <c r="DS35" s="180"/>
      <c r="DT35" s="180"/>
      <c r="DU35" s="210"/>
      <c r="DV35" s="202" t="s">
        <v>25</v>
      </c>
      <c r="DW35" s="203"/>
      <c r="DX35" s="203"/>
      <c r="DY35" s="204"/>
      <c r="EA35" s="99" t="s">
        <v>31</v>
      </c>
      <c r="EB35" s="100" t="s">
        <v>32</v>
      </c>
      <c r="EC35" s="99" t="s">
        <v>33</v>
      </c>
      <c r="ED35" s="101" t="s">
        <v>34</v>
      </c>
      <c r="EE35" s="100" t="s">
        <v>33</v>
      </c>
      <c r="EF35" s="100" t="s">
        <v>34</v>
      </c>
      <c r="EG35" s="101" t="s">
        <v>35</v>
      </c>
    </row>
    <row r="36" spans="2:137" ht="9.75" customHeight="1" thickBot="1">
      <c r="B36" s="15" t="s">
        <v>479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92" t="s">
        <v>482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/>
      <c r="Y36" s="19"/>
      <c r="Z36" s="19"/>
      <c r="AA36" s="19"/>
      <c r="AB36" s="19"/>
      <c r="AC36" s="19"/>
      <c r="AD36" s="19"/>
      <c r="AE36" s="91"/>
      <c r="AF36" s="155"/>
      <c r="AG36" s="153"/>
      <c r="AH36" s="153" t="s">
        <v>368</v>
      </c>
      <c r="AI36" s="153"/>
      <c r="AJ36" s="153"/>
      <c r="AK36" s="154"/>
      <c r="AM36" s="155"/>
      <c r="AN36" s="153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153"/>
      <c r="BM36" s="154"/>
      <c r="BR36" s="114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3"/>
      <c r="CK36" s="3"/>
      <c r="CL36" s="3"/>
      <c r="CM36" s="3"/>
      <c r="CO36" s="8"/>
      <c r="CP36" s="8"/>
      <c r="CQ36" s="8"/>
      <c r="CR36" s="8"/>
      <c r="CZ36" s="21" t="s">
        <v>200</v>
      </c>
      <c r="DA36" s="22" t="s">
        <v>202</v>
      </c>
      <c r="DB36" s="215"/>
      <c r="DC36" s="216"/>
      <c r="DD36" s="216"/>
      <c r="DE36" s="217"/>
      <c r="DF36" s="68">
        <v>11</v>
      </c>
      <c r="DG36" s="69" t="str">
        <f>IF(DF36="","","-")</f>
        <v>-</v>
      </c>
      <c r="DH36" s="30">
        <v>8</v>
      </c>
      <c r="DI36" s="220" t="s">
        <v>341</v>
      </c>
      <c r="DJ36" s="68">
        <v>11</v>
      </c>
      <c r="DK36" s="70" t="str">
        <f aca="true" t="shared" si="0" ref="DK36:DK41">IF(DJ36="","","-")</f>
        <v>-</v>
      </c>
      <c r="DL36" s="71">
        <v>6</v>
      </c>
      <c r="DM36" s="223" t="s">
        <v>387</v>
      </c>
      <c r="DN36" s="68">
        <v>11</v>
      </c>
      <c r="DO36" s="70" t="str">
        <f aca="true" t="shared" si="1" ref="DO36:DO44">IF(DN36="","","-")</f>
        <v>-</v>
      </c>
      <c r="DP36" s="71">
        <v>9</v>
      </c>
      <c r="DQ36" s="223" t="s">
        <v>386</v>
      </c>
      <c r="DR36" s="68">
        <v>1</v>
      </c>
      <c r="DS36" s="70" t="str">
        <f aca="true" t="shared" si="2" ref="DS36:DS47">IF(DR36="","","-")</f>
        <v>-</v>
      </c>
      <c r="DT36" s="71">
        <v>11</v>
      </c>
      <c r="DU36" s="205" t="s">
        <v>341</v>
      </c>
      <c r="DV36" s="206" t="s">
        <v>402</v>
      </c>
      <c r="DW36" s="207"/>
      <c r="DX36" s="207"/>
      <c r="DY36" s="208"/>
      <c r="EA36" s="102"/>
      <c r="EB36" s="103"/>
      <c r="EC36" s="102"/>
      <c r="ED36" s="104"/>
      <c r="EE36" s="103"/>
      <c r="EF36" s="103"/>
      <c r="EG36" s="104"/>
    </row>
    <row r="37" spans="2:137" ht="9.75" customHeight="1">
      <c r="B37" s="15" t="s">
        <v>472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92" t="s">
        <v>472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"/>
      <c r="Y37" s="19"/>
      <c r="Z37" s="19"/>
      <c r="AA37" s="19"/>
      <c r="AB37" s="19"/>
      <c r="AC37" s="19"/>
      <c r="AD37" s="19"/>
      <c r="AE37" s="91"/>
      <c r="AF37" s="155"/>
      <c r="AG37" s="153"/>
      <c r="AH37" s="153" t="s">
        <v>369</v>
      </c>
      <c r="AI37" s="153"/>
      <c r="AJ37" s="153"/>
      <c r="AK37" s="154"/>
      <c r="AM37" s="155"/>
      <c r="AN37" s="153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153"/>
      <c r="BM37" s="154"/>
      <c r="BR37" s="224" t="s">
        <v>57</v>
      </c>
      <c r="BS37" s="225"/>
      <c r="BT37" s="228" t="str">
        <f>BR39</f>
        <v>杉野真二</v>
      </c>
      <c r="BU37" s="229"/>
      <c r="BV37" s="229"/>
      <c r="BW37" s="223"/>
      <c r="BX37" s="230" t="str">
        <f>BR42</f>
        <v>出下秀亮</v>
      </c>
      <c r="BY37" s="229"/>
      <c r="BZ37" s="229"/>
      <c r="CA37" s="223"/>
      <c r="CB37" s="230" t="str">
        <f>BR45</f>
        <v>三宅嘉紀</v>
      </c>
      <c r="CC37" s="229"/>
      <c r="CD37" s="229"/>
      <c r="CE37" s="223"/>
      <c r="CF37" s="230" t="str">
        <f>BR48</f>
        <v>成田俊幸</v>
      </c>
      <c r="CG37" s="229"/>
      <c r="CH37" s="229"/>
      <c r="CI37" s="205"/>
      <c r="CJ37" s="164" t="s">
        <v>24</v>
      </c>
      <c r="CK37" s="165"/>
      <c r="CL37" s="165"/>
      <c r="CM37" s="166"/>
      <c r="CO37" s="167" t="s">
        <v>28</v>
      </c>
      <c r="CP37" s="168"/>
      <c r="CQ37" s="167" t="s">
        <v>29</v>
      </c>
      <c r="CR37" s="169"/>
      <c r="CS37" s="168" t="s">
        <v>30</v>
      </c>
      <c r="CT37" s="168"/>
      <c r="CU37" s="169"/>
      <c r="CZ37" s="21" t="s">
        <v>201</v>
      </c>
      <c r="DA37" s="22" t="s">
        <v>202</v>
      </c>
      <c r="DB37" s="218"/>
      <c r="DC37" s="188"/>
      <c r="DD37" s="188"/>
      <c r="DE37" s="189"/>
      <c r="DF37" s="68">
        <v>2</v>
      </c>
      <c r="DG37" s="69" t="str">
        <f>IF(DF37="","","-")</f>
        <v>-</v>
      </c>
      <c r="DH37" s="72">
        <v>11</v>
      </c>
      <c r="DI37" s="221"/>
      <c r="DJ37" s="68">
        <v>11</v>
      </c>
      <c r="DK37" s="69" t="str">
        <f t="shared" si="0"/>
        <v>-</v>
      </c>
      <c r="DL37" s="73">
        <v>8</v>
      </c>
      <c r="DM37" s="182"/>
      <c r="DN37" s="68">
        <v>5</v>
      </c>
      <c r="DO37" s="69" t="str">
        <f t="shared" si="1"/>
        <v>-</v>
      </c>
      <c r="DP37" s="73">
        <v>11</v>
      </c>
      <c r="DQ37" s="182"/>
      <c r="DR37" s="68">
        <v>4</v>
      </c>
      <c r="DS37" s="69" t="str">
        <f t="shared" si="2"/>
        <v>-</v>
      </c>
      <c r="DT37" s="73">
        <v>11</v>
      </c>
      <c r="DU37" s="200"/>
      <c r="DV37" s="173"/>
      <c r="DW37" s="174"/>
      <c r="DX37" s="174"/>
      <c r="DY37" s="175"/>
      <c r="EA37" s="102">
        <f>COUNTIF(DB36:DU38,"○")</f>
        <v>1</v>
      </c>
      <c r="EB37" s="103">
        <f>COUNTIF(DB36:DU38,"×")</f>
        <v>3</v>
      </c>
      <c r="EC37" s="102"/>
      <c r="ED37" s="104"/>
      <c r="EE37" s="103">
        <f>SUM(DB36:DB38,DF36:DF38,DJ36:DJ38,DN36:DN38,DR36:DR38)</f>
        <v>70</v>
      </c>
      <c r="EF37" s="103">
        <f>SUM(DD36:DD38,DH36:DH38,DL36:DL38,DP36:DP38,DT36:DT38)</f>
        <v>97</v>
      </c>
      <c r="EG37" s="104">
        <f>EE37-EF37</f>
        <v>-27</v>
      </c>
    </row>
    <row r="38" spans="2:137" ht="9.75" customHeight="1" thickBot="1">
      <c r="B38" s="15" t="s">
        <v>480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92" t="s">
        <v>484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9"/>
      <c r="Y38" s="19"/>
      <c r="Z38" s="19"/>
      <c r="AA38" s="19"/>
      <c r="AB38" s="19"/>
      <c r="AC38" s="19"/>
      <c r="AD38" s="19"/>
      <c r="AE38" s="91"/>
      <c r="AF38" s="155"/>
      <c r="AG38" s="153"/>
      <c r="AH38" s="153"/>
      <c r="AI38" s="153"/>
      <c r="AJ38" s="153"/>
      <c r="AK38" s="154"/>
      <c r="AM38" s="155"/>
      <c r="AN38" s="153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153"/>
      <c r="BM38" s="154"/>
      <c r="BR38" s="226"/>
      <c r="BS38" s="227"/>
      <c r="BT38" s="231" t="str">
        <f>BR40</f>
        <v>佐伯玲子</v>
      </c>
      <c r="BU38" s="180"/>
      <c r="BV38" s="180"/>
      <c r="BW38" s="183"/>
      <c r="BX38" s="209" t="str">
        <f>BR43</f>
        <v>松坂昌代</v>
      </c>
      <c r="BY38" s="180"/>
      <c r="BZ38" s="180"/>
      <c r="CA38" s="183"/>
      <c r="CB38" s="209" t="str">
        <f>BR46</f>
        <v>田坂久美子</v>
      </c>
      <c r="CC38" s="180"/>
      <c r="CD38" s="180"/>
      <c r="CE38" s="183"/>
      <c r="CF38" s="209" t="str">
        <f>BR49</f>
        <v>小島真紀</v>
      </c>
      <c r="CG38" s="180"/>
      <c r="CH38" s="180"/>
      <c r="CI38" s="210"/>
      <c r="CJ38" s="202" t="s">
        <v>25</v>
      </c>
      <c r="CK38" s="203"/>
      <c r="CL38" s="203"/>
      <c r="CM38" s="204"/>
      <c r="CO38" s="99" t="s">
        <v>31</v>
      </c>
      <c r="CP38" s="100" t="s">
        <v>32</v>
      </c>
      <c r="CQ38" s="99" t="s">
        <v>33</v>
      </c>
      <c r="CR38" s="101" t="s">
        <v>34</v>
      </c>
      <c r="CS38" s="100" t="s">
        <v>33</v>
      </c>
      <c r="CT38" s="100" t="s">
        <v>34</v>
      </c>
      <c r="CU38" s="101" t="s">
        <v>35</v>
      </c>
      <c r="CZ38" s="23"/>
      <c r="DA38" s="12" t="s">
        <v>52</v>
      </c>
      <c r="DB38" s="219"/>
      <c r="DC38" s="213"/>
      <c r="DD38" s="213"/>
      <c r="DE38" s="214"/>
      <c r="DF38" s="32">
        <v>8</v>
      </c>
      <c r="DG38" s="69" t="str">
        <f>IF(DF38="","","-")</f>
        <v>-</v>
      </c>
      <c r="DH38" s="74">
        <v>11</v>
      </c>
      <c r="DI38" s="222"/>
      <c r="DJ38" s="75"/>
      <c r="DK38" s="76">
        <f t="shared" si="0"/>
      </c>
      <c r="DL38" s="74"/>
      <c r="DM38" s="211"/>
      <c r="DN38" s="68">
        <v>6</v>
      </c>
      <c r="DO38" s="69" t="str">
        <f t="shared" si="1"/>
        <v>-</v>
      </c>
      <c r="DP38" s="73">
        <v>11</v>
      </c>
      <c r="DQ38" s="211"/>
      <c r="DR38" s="68"/>
      <c r="DS38" s="69">
        <f t="shared" si="2"/>
      </c>
      <c r="DT38" s="73"/>
      <c r="DU38" s="201"/>
      <c r="DV38" s="176" t="s">
        <v>389</v>
      </c>
      <c r="DW38" s="161"/>
      <c r="DX38" s="160" t="s">
        <v>398</v>
      </c>
      <c r="DY38" s="177"/>
      <c r="EA38" s="102"/>
      <c r="EB38" s="103"/>
      <c r="EC38" s="102"/>
      <c r="ED38" s="104"/>
      <c r="EE38" s="103"/>
      <c r="EF38" s="103"/>
      <c r="EG38" s="104"/>
    </row>
    <row r="39" spans="2:137" ht="9.75" customHeight="1">
      <c r="B39" s="15" t="s">
        <v>472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92" t="s">
        <v>472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9"/>
      <c r="Y39" s="19"/>
      <c r="Z39" s="19"/>
      <c r="AA39" s="19"/>
      <c r="AB39" s="19"/>
      <c r="AC39" s="19"/>
      <c r="AD39" s="19"/>
      <c r="AE39" s="91"/>
      <c r="AF39" s="155"/>
      <c r="AG39" s="153"/>
      <c r="AH39" s="153" t="s">
        <v>449</v>
      </c>
      <c r="AI39" s="153"/>
      <c r="AJ39" s="153"/>
      <c r="AK39" s="154"/>
      <c r="AM39" s="155"/>
      <c r="AN39" s="153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153"/>
      <c r="BM39" s="154"/>
      <c r="BR39" s="21" t="s">
        <v>113</v>
      </c>
      <c r="BS39" s="22" t="s">
        <v>397</v>
      </c>
      <c r="BT39" s="215"/>
      <c r="BU39" s="216"/>
      <c r="BV39" s="216"/>
      <c r="BW39" s="217"/>
      <c r="BX39" s="108">
        <v>11</v>
      </c>
      <c r="BY39" s="109" t="str">
        <f>IF(BX39="","","-")</f>
        <v>-</v>
      </c>
      <c r="BZ39" s="110">
        <v>4</v>
      </c>
      <c r="CA39" s="235" t="s">
        <v>18</v>
      </c>
      <c r="CB39" s="68">
        <v>11</v>
      </c>
      <c r="CC39" s="70" t="str">
        <f aca="true" t="shared" si="3" ref="CC39:CC44">IF(CB39="","","-")</f>
        <v>-</v>
      </c>
      <c r="CD39" s="71">
        <v>5</v>
      </c>
      <c r="CE39" s="223" t="s">
        <v>387</v>
      </c>
      <c r="CF39" s="82">
        <v>11</v>
      </c>
      <c r="CG39" s="70" t="str">
        <f aca="true" t="shared" si="4" ref="CG39:CG47">IF(CF39="","","-")</f>
        <v>-</v>
      </c>
      <c r="CH39" s="73">
        <v>2</v>
      </c>
      <c r="CI39" s="205" t="s">
        <v>337</v>
      </c>
      <c r="CJ39" s="206" t="s">
        <v>389</v>
      </c>
      <c r="CK39" s="207"/>
      <c r="CL39" s="207"/>
      <c r="CM39" s="208"/>
      <c r="CO39" s="102"/>
      <c r="CP39" s="103"/>
      <c r="CQ39" s="102"/>
      <c r="CR39" s="104"/>
      <c r="CS39" s="103"/>
      <c r="CT39" s="103"/>
      <c r="CU39" s="104"/>
      <c r="CZ39" s="21" t="s">
        <v>203</v>
      </c>
      <c r="DA39" s="24" t="s">
        <v>100</v>
      </c>
      <c r="DB39" s="34">
        <f>IF(DH36="","",DH36)</f>
        <v>8</v>
      </c>
      <c r="DC39" s="69" t="str">
        <f aca="true" t="shared" si="5" ref="DC39:DC50">IF(DB39="","","-")</f>
        <v>-</v>
      </c>
      <c r="DD39" s="37">
        <f>IF(DF36="","",DF36)</f>
        <v>11</v>
      </c>
      <c r="DE39" s="181" t="str">
        <f>IF(DI36="","",IF(DI36="○","×",IF(DI36="×","○")))</f>
        <v>○</v>
      </c>
      <c r="DF39" s="184"/>
      <c r="DG39" s="185"/>
      <c r="DH39" s="185"/>
      <c r="DI39" s="186"/>
      <c r="DJ39" s="77">
        <v>11</v>
      </c>
      <c r="DK39" s="69" t="str">
        <f t="shared" si="0"/>
        <v>-</v>
      </c>
      <c r="DL39" s="73">
        <v>2</v>
      </c>
      <c r="DM39" s="182" t="s">
        <v>340</v>
      </c>
      <c r="DN39" s="78">
        <v>6</v>
      </c>
      <c r="DO39" s="79" t="str">
        <f t="shared" si="1"/>
        <v>-</v>
      </c>
      <c r="DP39" s="80">
        <v>11</v>
      </c>
      <c r="DQ39" s="181" t="s">
        <v>386</v>
      </c>
      <c r="DR39" s="78">
        <v>6</v>
      </c>
      <c r="DS39" s="79" t="str">
        <f t="shared" si="2"/>
        <v>-</v>
      </c>
      <c r="DT39" s="80">
        <v>11</v>
      </c>
      <c r="DU39" s="199" t="s">
        <v>386</v>
      </c>
      <c r="DV39" s="170" t="s">
        <v>398</v>
      </c>
      <c r="DW39" s="171"/>
      <c r="DX39" s="171"/>
      <c r="DY39" s="172"/>
      <c r="EA39" s="105"/>
      <c r="EB39" s="106"/>
      <c r="EC39" s="105"/>
      <c r="ED39" s="107"/>
      <c r="EE39" s="106"/>
      <c r="EF39" s="106"/>
      <c r="EG39" s="107"/>
    </row>
    <row r="40" spans="2:137" ht="9.75" customHeight="1">
      <c r="B40" s="9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9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9"/>
      <c r="Y40" s="19"/>
      <c r="Z40" s="19"/>
      <c r="AA40" s="19"/>
      <c r="AB40" s="19"/>
      <c r="AC40" s="19"/>
      <c r="AD40" s="19"/>
      <c r="AE40" s="91"/>
      <c r="AF40" s="155"/>
      <c r="AG40" s="153"/>
      <c r="AH40" s="153" t="s">
        <v>450</v>
      </c>
      <c r="AI40" s="153"/>
      <c r="AJ40" s="153"/>
      <c r="AK40" s="154"/>
      <c r="AM40" s="155"/>
      <c r="AN40" s="153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153"/>
      <c r="BM40" s="154"/>
      <c r="BR40" s="21" t="s">
        <v>114</v>
      </c>
      <c r="BS40" s="22" t="s">
        <v>115</v>
      </c>
      <c r="BT40" s="218"/>
      <c r="BU40" s="188"/>
      <c r="BV40" s="188"/>
      <c r="BW40" s="189"/>
      <c r="BX40" s="108">
        <v>11</v>
      </c>
      <c r="BY40" s="109" t="str">
        <f>IF(BX40="","","-")</f>
        <v>-</v>
      </c>
      <c r="BZ40" s="111">
        <v>0</v>
      </c>
      <c r="CA40" s="236"/>
      <c r="CB40" s="68">
        <v>11</v>
      </c>
      <c r="CC40" s="69" t="str">
        <f t="shared" si="3"/>
        <v>-</v>
      </c>
      <c r="CD40" s="73">
        <v>0</v>
      </c>
      <c r="CE40" s="182"/>
      <c r="CF40" s="68">
        <v>3</v>
      </c>
      <c r="CG40" s="69" t="str">
        <f t="shared" si="4"/>
        <v>-</v>
      </c>
      <c r="CH40" s="73">
        <v>11</v>
      </c>
      <c r="CI40" s="200"/>
      <c r="CJ40" s="173"/>
      <c r="CK40" s="174"/>
      <c r="CL40" s="174"/>
      <c r="CM40" s="175"/>
      <c r="CO40" s="102">
        <f>COUNTIF(BT39:CI41,"○")</f>
        <v>3</v>
      </c>
      <c r="CP40" s="103">
        <f>COUNTIF(BT39:CI41,"×")</f>
        <v>0</v>
      </c>
      <c r="CQ40" s="102"/>
      <c r="CR40" s="104"/>
      <c r="CS40" s="103">
        <f>SUM(BT39:BT41,BX39:BX41,CB39:CB41,CF39:CF41)</f>
        <v>69</v>
      </c>
      <c r="CT40" s="103">
        <f>SUM(BV39:BV41,BZ39:BZ41,CD39:CD41,CH39:CH41)</f>
        <v>31</v>
      </c>
      <c r="CU40" s="104">
        <f>CS40-CT40</f>
        <v>38</v>
      </c>
      <c r="CZ40" s="21" t="s">
        <v>204</v>
      </c>
      <c r="DA40" s="22" t="s">
        <v>205</v>
      </c>
      <c r="DB40" s="25">
        <f>IF(DH37="","",DH37)</f>
        <v>11</v>
      </c>
      <c r="DC40" s="69" t="str">
        <f t="shared" si="5"/>
        <v>-</v>
      </c>
      <c r="DD40" s="37">
        <f>IF(DF37="","",DF37)</f>
        <v>2</v>
      </c>
      <c r="DE40" s="182" t="str">
        <f>IF(DG37="","",DG37)</f>
        <v>-</v>
      </c>
      <c r="DF40" s="187"/>
      <c r="DG40" s="188"/>
      <c r="DH40" s="188"/>
      <c r="DI40" s="189"/>
      <c r="DJ40" s="77">
        <v>10</v>
      </c>
      <c r="DK40" s="69" t="str">
        <f t="shared" si="0"/>
        <v>-</v>
      </c>
      <c r="DL40" s="73">
        <v>13</v>
      </c>
      <c r="DM40" s="182"/>
      <c r="DN40" s="68">
        <v>5</v>
      </c>
      <c r="DO40" s="69" t="str">
        <f t="shared" si="1"/>
        <v>-</v>
      </c>
      <c r="DP40" s="73">
        <v>11</v>
      </c>
      <c r="DQ40" s="182"/>
      <c r="DR40" s="68">
        <v>5</v>
      </c>
      <c r="DS40" s="69" t="str">
        <f t="shared" si="2"/>
        <v>-</v>
      </c>
      <c r="DT40" s="73">
        <v>11</v>
      </c>
      <c r="DU40" s="200"/>
      <c r="DV40" s="173"/>
      <c r="DW40" s="174"/>
      <c r="DX40" s="174"/>
      <c r="DY40" s="175"/>
      <c r="EA40" s="102">
        <f>COUNTIF(DB39:DU41,"○")</f>
        <v>2</v>
      </c>
      <c r="EB40" s="103">
        <f>COUNTIF(DB39:DU41,"×")</f>
        <v>2</v>
      </c>
      <c r="EC40" s="102"/>
      <c r="ED40" s="104"/>
      <c r="EE40" s="103">
        <f>SUM(DB39:DB41,DF39:DF41,DJ39:DJ41,DN39:DN41,DR39:DR41)</f>
        <v>84</v>
      </c>
      <c r="EF40" s="103">
        <f>SUM(DD39:DD41,DH39:DH41,DL39:DL41,DP39:DP41,DT39:DT41)</f>
        <v>83</v>
      </c>
      <c r="EG40" s="104">
        <f>EE40-EF40</f>
        <v>1</v>
      </c>
    </row>
    <row r="41" spans="2:137" ht="9.75" customHeight="1">
      <c r="B41" s="159" t="s">
        <v>134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92"/>
      <c r="N41" s="20" t="s">
        <v>134</v>
      </c>
      <c r="O41" s="20"/>
      <c r="P41" s="20"/>
      <c r="Q41" s="20"/>
      <c r="R41" s="20"/>
      <c r="S41" s="20"/>
      <c r="T41" s="20"/>
      <c r="U41" s="20"/>
      <c r="V41" s="20"/>
      <c r="W41" s="20"/>
      <c r="X41" s="19"/>
      <c r="Y41" s="19"/>
      <c r="Z41" s="19"/>
      <c r="AA41" s="19"/>
      <c r="AB41" s="19"/>
      <c r="AC41" s="19"/>
      <c r="AD41" s="19"/>
      <c r="AE41" s="91"/>
      <c r="AF41" s="155"/>
      <c r="AG41" s="153"/>
      <c r="AH41" s="153"/>
      <c r="AI41" s="153"/>
      <c r="AJ41" s="153"/>
      <c r="AK41" s="154"/>
      <c r="AM41" s="155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4"/>
      <c r="BR41" s="23"/>
      <c r="BS41" s="12" t="s">
        <v>37</v>
      </c>
      <c r="BT41" s="219"/>
      <c r="BU41" s="213"/>
      <c r="BV41" s="213"/>
      <c r="BW41" s="214"/>
      <c r="BX41" s="112"/>
      <c r="BY41" s="109">
        <f>IF(BX41="","","-")</f>
      </c>
      <c r="BZ41" s="113"/>
      <c r="CA41" s="237"/>
      <c r="CB41" s="75"/>
      <c r="CC41" s="76">
        <f t="shared" si="3"/>
      </c>
      <c r="CD41" s="74"/>
      <c r="CE41" s="211"/>
      <c r="CF41" s="75">
        <v>11</v>
      </c>
      <c r="CG41" s="76" t="str">
        <f t="shared" si="4"/>
        <v>-</v>
      </c>
      <c r="CH41" s="74">
        <v>9</v>
      </c>
      <c r="CI41" s="201"/>
      <c r="CJ41" s="176" t="s">
        <v>398</v>
      </c>
      <c r="CK41" s="161"/>
      <c r="CL41" s="160" t="s">
        <v>399</v>
      </c>
      <c r="CM41" s="177"/>
      <c r="CO41" s="102"/>
      <c r="CP41" s="103"/>
      <c r="CQ41" s="102"/>
      <c r="CR41" s="104"/>
      <c r="CS41" s="103"/>
      <c r="CT41" s="103"/>
      <c r="CU41" s="104"/>
      <c r="CZ41" s="23"/>
      <c r="DA41" s="13" t="s">
        <v>134</v>
      </c>
      <c r="DB41" s="23">
        <f>IF(DH38="","",DH38)</f>
        <v>11</v>
      </c>
      <c r="DC41" s="69" t="str">
        <f t="shared" si="5"/>
        <v>-</v>
      </c>
      <c r="DD41" s="33">
        <f>IF(DF38="","",DF38)</f>
        <v>8</v>
      </c>
      <c r="DE41" s="211" t="str">
        <f>IF(DG38="","",DG38)</f>
        <v>-</v>
      </c>
      <c r="DF41" s="212"/>
      <c r="DG41" s="213"/>
      <c r="DH41" s="213"/>
      <c r="DI41" s="214"/>
      <c r="DJ41" s="38">
        <v>11</v>
      </c>
      <c r="DK41" s="69" t="str">
        <f t="shared" si="0"/>
        <v>-</v>
      </c>
      <c r="DL41" s="39">
        <v>3</v>
      </c>
      <c r="DM41" s="211"/>
      <c r="DN41" s="75"/>
      <c r="DO41" s="76">
        <f t="shared" si="1"/>
      </c>
      <c r="DP41" s="74"/>
      <c r="DQ41" s="211"/>
      <c r="DR41" s="75"/>
      <c r="DS41" s="76">
        <f t="shared" si="2"/>
      </c>
      <c r="DT41" s="74"/>
      <c r="DU41" s="201"/>
      <c r="DV41" s="176" t="s">
        <v>388</v>
      </c>
      <c r="DW41" s="161"/>
      <c r="DX41" s="160" t="s">
        <v>388</v>
      </c>
      <c r="DY41" s="177"/>
      <c r="EA41" s="9"/>
      <c r="EB41" s="10"/>
      <c r="EC41" s="9"/>
      <c r="ED41" s="11"/>
      <c r="EE41" s="10"/>
      <c r="EF41" s="10"/>
      <c r="EG41" s="11"/>
    </row>
    <row r="42" spans="2:137" ht="9.75" customHeight="1" thickBot="1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3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F42" s="156"/>
      <c r="AG42" s="157"/>
      <c r="AH42" s="157"/>
      <c r="AI42" s="157"/>
      <c r="AJ42" s="157"/>
      <c r="AK42" s="158"/>
      <c r="AM42" s="156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8"/>
      <c r="BR42" s="21" t="s">
        <v>116</v>
      </c>
      <c r="BS42" s="24" t="s">
        <v>318</v>
      </c>
      <c r="BT42" s="34">
        <f>IF(BZ39="","",BZ39)</f>
        <v>4</v>
      </c>
      <c r="BU42" s="69" t="str">
        <f aca="true" t="shared" si="6" ref="BU42:BU50">IF(BT42="","","-")</f>
        <v>-</v>
      </c>
      <c r="BV42" s="37">
        <f>IF(BX39="","",BX39)</f>
        <v>11</v>
      </c>
      <c r="BW42" s="181" t="str">
        <f>IF(CA39="","",IF(CA39="○","×",IF(CA39="×","○")))</f>
        <v>×</v>
      </c>
      <c r="BX42" s="184"/>
      <c r="BY42" s="185"/>
      <c r="BZ42" s="185"/>
      <c r="CA42" s="186"/>
      <c r="CB42" s="77">
        <v>11</v>
      </c>
      <c r="CC42" s="69" t="str">
        <f t="shared" si="3"/>
        <v>-</v>
      </c>
      <c r="CD42" s="73">
        <v>6</v>
      </c>
      <c r="CE42" s="181" t="s">
        <v>387</v>
      </c>
      <c r="CF42" s="29">
        <v>11</v>
      </c>
      <c r="CG42" s="69" t="str">
        <f t="shared" si="4"/>
        <v>-</v>
      </c>
      <c r="CH42" s="73">
        <v>8</v>
      </c>
      <c r="CI42" s="199" t="s">
        <v>386</v>
      </c>
      <c r="CJ42" s="170" t="s">
        <v>398</v>
      </c>
      <c r="CK42" s="171"/>
      <c r="CL42" s="171"/>
      <c r="CM42" s="172"/>
      <c r="CO42" s="105"/>
      <c r="CP42" s="106"/>
      <c r="CQ42" s="105"/>
      <c r="CR42" s="107"/>
      <c r="CS42" s="106"/>
      <c r="CT42" s="106"/>
      <c r="CU42" s="107"/>
      <c r="CZ42" s="25" t="s">
        <v>206</v>
      </c>
      <c r="DA42" s="22" t="s">
        <v>176</v>
      </c>
      <c r="DB42" s="25">
        <f>IF(DL36="","",DL36)</f>
        <v>6</v>
      </c>
      <c r="DC42" s="79" t="str">
        <f t="shared" si="5"/>
        <v>-</v>
      </c>
      <c r="DD42" s="37">
        <f>IF(DJ36="","",DJ36)</f>
        <v>11</v>
      </c>
      <c r="DE42" s="181" t="str">
        <f>IF(DM36="","",IF(DM36="○","×",IF(DM36="×","○")))</f>
        <v>×</v>
      </c>
      <c r="DF42" s="36">
        <f>IF(DL39="","",DL39)</f>
        <v>2</v>
      </c>
      <c r="DG42" s="69" t="str">
        <f aca="true" t="shared" si="7" ref="DG42:DG50">IF(DF42="","","-")</f>
        <v>-</v>
      </c>
      <c r="DH42" s="37">
        <f>IF(DJ39="","",DJ39)</f>
        <v>11</v>
      </c>
      <c r="DI42" s="181" t="str">
        <f>IF(DM39="","",IF(DM39="○","×",IF(DM39="×","○")))</f>
        <v>×</v>
      </c>
      <c r="DJ42" s="184"/>
      <c r="DK42" s="185"/>
      <c r="DL42" s="185"/>
      <c r="DM42" s="186"/>
      <c r="DN42" s="68">
        <v>1</v>
      </c>
      <c r="DO42" s="69" t="str">
        <f t="shared" si="1"/>
        <v>-</v>
      </c>
      <c r="DP42" s="73">
        <v>11</v>
      </c>
      <c r="DQ42" s="182" t="s">
        <v>341</v>
      </c>
      <c r="DR42" s="68">
        <v>1</v>
      </c>
      <c r="DS42" s="69" t="str">
        <f t="shared" si="2"/>
        <v>-</v>
      </c>
      <c r="DT42" s="73">
        <v>11</v>
      </c>
      <c r="DU42" s="182" t="s">
        <v>386</v>
      </c>
      <c r="DV42" s="173" t="s">
        <v>408</v>
      </c>
      <c r="DW42" s="174"/>
      <c r="DX42" s="174"/>
      <c r="DY42" s="175"/>
      <c r="EA42" s="102"/>
      <c r="EB42" s="103"/>
      <c r="EC42" s="102"/>
      <c r="ED42" s="104"/>
      <c r="EE42" s="103"/>
      <c r="EF42" s="103"/>
      <c r="EG42" s="104"/>
    </row>
    <row r="43" spans="22:137" ht="9.75" customHeight="1">
      <c r="V43" s="8"/>
      <c r="W43" s="8"/>
      <c r="X43" s="8"/>
      <c r="BR43" s="21" t="s">
        <v>117</v>
      </c>
      <c r="BS43" s="84" t="s">
        <v>318</v>
      </c>
      <c r="BT43" s="25">
        <f>IF(BZ40="","",BZ40)</f>
        <v>0</v>
      </c>
      <c r="BU43" s="69" t="str">
        <f t="shared" si="6"/>
        <v>-</v>
      </c>
      <c r="BV43" s="37">
        <f>IF(BX40="","",BX40)</f>
        <v>11</v>
      </c>
      <c r="BW43" s="182"/>
      <c r="BX43" s="187"/>
      <c r="BY43" s="188"/>
      <c r="BZ43" s="188"/>
      <c r="CA43" s="189"/>
      <c r="CB43" s="77">
        <v>11</v>
      </c>
      <c r="CC43" s="69" t="str">
        <f t="shared" si="3"/>
        <v>-</v>
      </c>
      <c r="CD43" s="73">
        <v>7</v>
      </c>
      <c r="CE43" s="182"/>
      <c r="CF43" s="36">
        <v>3</v>
      </c>
      <c r="CG43" s="69" t="str">
        <f t="shared" si="4"/>
        <v>-</v>
      </c>
      <c r="CH43" s="30">
        <v>11</v>
      </c>
      <c r="CI43" s="200"/>
      <c r="CJ43" s="173"/>
      <c r="CK43" s="174"/>
      <c r="CL43" s="174"/>
      <c r="CM43" s="175"/>
      <c r="CO43" s="102">
        <f>COUNTIF(BT42:CI44,"○")</f>
        <v>1</v>
      </c>
      <c r="CP43" s="103">
        <f>COUNTIF(BT42:CI44,"×")</f>
        <v>2</v>
      </c>
      <c r="CQ43" s="102"/>
      <c r="CR43" s="104"/>
      <c r="CS43" s="103">
        <f>SUM(BT42:BT44,BX42:BX44,CB42:CB44,CF42:CF44)</f>
        <v>48</v>
      </c>
      <c r="CT43" s="103">
        <f>SUM(BV42:BV44,BZ42:BZ44,CD42:CD44,CH42:CH44)</f>
        <v>65</v>
      </c>
      <c r="CU43" s="104">
        <f>CS43-CT43</f>
        <v>-17</v>
      </c>
      <c r="CX43" s="8"/>
      <c r="CZ43" s="25" t="s">
        <v>207</v>
      </c>
      <c r="DA43" s="22" t="s">
        <v>176</v>
      </c>
      <c r="DB43" s="25">
        <f>IF(DL37="","",DL37)</f>
        <v>8</v>
      </c>
      <c r="DC43" s="69" t="str">
        <f t="shared" si="5"/>
        <v>-</v>
      </c>
      <c r="DD43" s="37">
        <f>IF(DJ37="","",DJ37)</f>
        <v>11</v>
      </c>
      <c r="DE43" s="182">
        <f>IF(DG40="","",DG40)</f>
      </c>
      <c r="DF43" s="36">
        <f>IF(DL40="","",DL40)</f>
        <v>13</v>
      </c>
      <c r="DG43" s="69" t="str">
        <f t="shared" si="7"/>
        <v>-</v>
      </c>
      <c r="DH43" s="37">
        <f>IF(DJ40="","",DJ40)</f>
        <v>10</v>
      </c>
      <c r="DI43" s="182" t="str">
        <f>IF(DK40="","",DK40)</f>
        <v>-</v>
      </c>
      <c r="DJ43" s="187"/>
      <c r="DK43" s="188"/>
      <c r="DL43" s="188"/>
      <c r="DM43" s="189"/>
      <c r="DN43" s="68">
        <v>4</v>
      </c>
      <c r="DO43" s="69" t="str">
        <f t="shared" si="1"/>
        <v>-</v>
      </c>
      <c r="DP43" s="73">
        <v>11</v>
      </c>
      <c r="DQ43" s="182"/>
      <c r="DR43" s="68">
        <v>6</v>
      </c>
      <c r="DS43" s="69" t="str">
        <f t="shared" si="2"/>
        <v>-</v>
      </c>
      <c r="DT43" s="73">
        <v>11</v>
      </c>
      <c r="DU43" s="182"/>
      <c r="DV43" s="173"/>
      <c r="DW43" s="174"/>
      <c r="DX43" s="174"/>
      <c r="DY43" s="175"/>
      <c r="EA43" s="102">
        <f>COUNTIF(DB42:DU44,"○")</f>
        <v>0</v>
      </c>
      <c r="EB43" s="103">
        <f>COUNTIF(DB42:DU44,"×")</f>
        <v>4</v>
      </c>
      <c r="EC43" s="102"/>
      <c r="ED43" s="104"/>
      <c r="EE43" s="103">
        <f>SUM(DB42:DB44,DF42:DF44,DJ42:DJ44,DN42:DN44,DR42:DR44)</f>
        <v>44</v>
      </c>
      <c r="EF43" s="103">
        <f>SUM(DD42:DD44,DH42:DH44,DL42:DL44,DP42:DP44,DT42:DT44)</f>
        <v>98</v>
      </c>
      <c r="EG43" s="104">
        <f>EE43-EF43</f>
        <v>-54</v>
      </c>
    </row>
    <row r="44" spans="32:137" ht="9.75" customHeight="1"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23"/>
      <c r="BS44" s="130" t="s">
        <v>103</v>
      </c>
      <c r="BT44" s="23">
        <f>IF(BZ41="","",BZ41)</f>
      </c>
      <c r="BU44" s="69">
        <f t="shared" si="6"/>
      </c>
      <c r="BV44" s="33">
        <f>IF(BX41="","",BX41)</f>
      </c>
      <c r="BW44" s="211"/>
      <c r="BX44" s="212"/>
      <c r="BY44" s="213"/>
      <c r="BZ44" s="213"/>
      <c r="CA44" s="214"/>
      <c r="CB44" s="38"/>
      <c r="CC44" s="69">
        <f t="shared" si="3"/>
      </c>
      <c r="CD44" s="39"/>
      <c r="CE44" s="211"/>
      <c r="CF44" s="83">
        <v>8</v>
      </c>
      <c r="CG44" s="76" t="str">
        <f t="shared" si="4"/>
        <v>-</v>
      </c>
      <c r="CH44" s="33">
        <v>11</v>
      </c>
      <c r="CI44" s="201"/>
      <c r="CJ44" s="176" t="s">
        <v>389</v>
      </c>
      <c r="CK44" s="161"/>
      <c r="CL44" s="160" t="s">
        <v>388</v>
      </c>
      <c r="CM44" s="177"/>
      <c r="CO44" s="9"/>
      <c r="CP44" s="10"/>
      <c r="CQ44" s="9"/>
      <c r="CR44" s="11"/>
      <c r="CS44" s="10"/>
      <c r="CT44" s="10"/>
      <c r="CU44" s="11"/>
      <c r="CZ44" s="25"/>
      <c r="DA44" s="12" t="s">
        <v>98</v>
      </c>
      <c r="DB44" s="25">
        <f>IF(DL38="","",DL38)</f>
      </c>
      <c r="DC44" s="69">
        <f t="shared" si="5"/>
      </c>
      <c r="DD44" s="37">
        <f>IF(DJ38="","",DJ38)</f>
      </c>
      <c r="DE44" s="182">
        <f>IF(DG41="","",DG41)</f>
      </c>
      <c r="DF44" s="36">
        <f>IF(DL41="","",DL41)</f>
        <v>3</v>
      </c>
      <c r="DG44" s="69" t="str">
        <f t="shared" si="7"/>
        <v>-</v>
      </c>
      <c r="DH44" s="37">
        <f>IF(DJ41="","",DJ41)</f>
        <v>11</v>
      </c>
      <c r="DI44" s="182" t="str">
        <f>IF(DK41="","",DK41)</f>
        <v>-</v>
      </c>
      <c r="DJ44" s="187"/>
      <c r="DK44" s="188"/>
      <c r="DL44" s="188"/>
      <c r="DM44" s="189"/>
      <c r="DN44" s="68"/>
      <c r="DO44" s="69">
        <f t="shared" si="1"/>
      </c>
      <c r="DP44" s="73"/>
      <c r="DQ44" s="182"/>
      <c r="DR44" s="68"/>
      <c r="DS44" s="69">
        <f t="shared" si="2"/>
      </c>
      <c r="DT44" s="73"/>
      <c r="DU44" s="182"/>
      <c r="DV44" s="195" t="s">
        <v>399</v>
      </c>
      <c r="DW44" s="196"/>
      <c r="DX44" s="197" t="s">
        <v>402</v>
      </c>
      <c r="DY44" s="198"/>
      <c r="EA44" s="102"/>
      <c r="EB44" s="103"/>
      <c r="EC44" s="102"/>
      <c r="ED44" s="104"/>
      <c r="EE44" s="103"/>
      <c r="EF44" s="103"/>
      <c r="EG44" s="104"/>
    </row>
    <row r="45" spans="2:137" ht="9.75" customHeight="1">
      <c r="B45" s="250" t="s">
        <v>58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AJ45" s="250" t="s">
        <v>82</v>
      </c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8"/>
      <c r="BH45" s="8"/>
      <c r="BI45" s="8"/>
      <c r="BJ45" s="8"/>
      <c r="BK45" s="8"/>
      <c r="BL45" s="8"/>
      <c r="BM45" s="8"/>
      <c r="BR45" s="25" t="s">
        <v>118</v>
      </c>
      <c r="BS45" s="84" t="s">
        <v>120</v>
      </c>
      <c r="BT45" s="25">
        <f>IF(CD39="","",CD39)</f>
        <v>5</v>
      </c>
      <c r="BU45" s="79" t="str">
        <f t="shared" si="6"/>
        <v>-</v>
      </c>
      <c r="BV45" s="37">
        <f>IF(CB39="","",CB39)</f>
        <v>11</v>
      </c>
      <c r="BW45" s="181" t="str">
        <f>IF(CE39="","",IF(CE39="○","×",IF(CE39="×","○")))</f>
        <v>×</v>
      </c>
      <c r="BX45" s="36">
        <f>IF(CD42="","",CD42)</f>
        <v>6</v>
      </c>
      <c r="BY45" s="69" t="str">
        <f aca="true" t="shared" si="8" ref="BY45:BY50">IF(BX45="","","-")</f>
        <v>-</v>
      </c>
      <c r="BZ45" s="37">
        <f>IF(CB42="","",CB42)</f>
        <v>11</v>
      </c>
      <c r="CA45" s="181" t="str">
        <f>IF(CE42="","",IF(CE42="○","×",IF(CE42="×","○")))</f>
        <v>×</v>
      </c>
      <c r="CB45" s="184"/>
      <c r="CC45" s="185"/>
      <c r="CD45" s="185"/>
      <c r="CE45" s="186"/>
      <c r="CF45" s="77">
        <v>6</v>
      </c>
      <c r="CG45" s="69" t="str">
        <f t="shared" si="4"/>
        <v>-</v>
      </c>
      <c r="CH45" s="73">
        <v>11</v>
      </c>
      <c r="CI45" s="199" t="s">
        <v>327</v>
      </c>
      <c r="CJ45" s="170" t="s">
        <v>402</v>
      </c>
      <c r="CK45" s="171"/>
      <c r="CL45" s="171"/>
      <c r="CM45" s="172"/>
      <c r="CO45" s="102"/>
      <c r="CP45" s="103"/>
      <c r="CQ45" s="102"/>
      <c r="CR45" s="104"/>
      <c r="CS45" s="103"/>
      <c r="CT45" s="103"/>
      <c r="CU45" s="104"/>
      <c r="CZ45" s="26" t="s">
        <v>20</v>
      </c>
      <c r="DA45" s="24" t="s">
        <v>410</v>
      </c>
      <c r="DB45" s="26">
        <f>IF(DP36="","",DP36)</f>
        <v>9</v>
      </c>
      <c r="DC45" s="79" t="str">
        <f t="shared" si="5"/>
        <v>-</v>
      </c>
      <c r="DD45" s="41">
        <f>IF(DN36="","",DN36)</f>
        <v>11</v>
      </c>
      <c r="DE45" s="178" t="str">
        <f>IF(DQ36="","",IF(DQ36="○","×",IF(DQ36="×","○")))</f>
        <v>○</v>
      </c>
      <c r="DF45" s="40">
        <f>IF(DP39="","",DP39)</f>
        <v>11</v>
      </c>
      <c r="DG45" s="79" t="str">
        <f t="shared" si="7"/>
        <v>-</v>
      </c>
      <c r="DH45" s="41">
        <f>IF(DN39="","",DN39)</f>
        <v>6</v>
      </c>
      <c r="DI45" s="181" t="str">
        <f>IF(DQ39="","",IF(DQ39="○","×",IF(DQ39="×","○")))</f>
        <v>○</v>
      </c>
      <c r="DJ45" s="41">
        <f>IF(DP42="","",DP42)</f>
        <v>11</v>
      </c>
      <c r="DK45" s="79" t="str">
        <f aca="true" t="shared" si="9" ref="DK45:DK50">IF(DJ45="","","-")</f>
        <v>-</v>
      </c>
      <c r="DL45" s="41">
        <f>IF(DN42="","",DN42)</f>
        <v>1</v>
      </c>
      <c r="DM45" s="181" t="str">
        <f>IF(DQ42="","",IF(DQ42="○","×",IF(DQ42="×","○")))</f>
        <v>○</v>
      </c>
      <c r="DN45" s="184"/>
      <c r="DO45" s="185"/>
      <c r="DP45" s="185"/>
      <c r="DQ45" s="186"/>
      <c r="DR45" s="78">
        <v>13</v>
      </c>
      <c r="DS45" s="79" t="str">
        <f t="shared" si="2"/>
        <v>-</v>
      </c>
      <c r="DT45" s="80">
        <v>10</v>
      </c>
      <c r="DU45" s="181" t="s">
        <v>387</v>
      </c>
      <c r="DV45" s="170" t="s">
        <v>389</v>
      </c>
      <c r="DW45" s="171"/>
      <c r="DX45" s="171"/>
      <c r="DY45" s="172"/>
      <c r="EA45" s="105"/>
      <c r="EB45" s="106"/>
      <c r="EC45" s="105"/>
      <c r="ED45" s="107"/>
      <c r="EE45" s="106"/>
      <c r="EF45" s="106"/>
      <c r="EG45" s="107"/>
    </row>
    <row r="46" spans="2:137" ht="9.75" customHeight="1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8"/>
      <c r="BH46" s="8"/>
      <c r="BI46" s="8"/>
      <c r="BJ46" s="8"/>
      <c r="BK46" s="8"/>
      <c r="BL46" s="8"/>
      <c r="BM46" s="8"/>
      <c r="BR46" s="25" t="s">
        <v>119</v>
      </c>
      <c r="BS46" s="84" t="s">
        <v>120</v>
      </c>
      <c r="BT46" s="25">
        <f>IF(CD40="","",CD40)</f>
        <v>0</v>
      </c>
      <c r="BU46" s="69" t="str">
        <f t="shared" si="6"/>
        <v>-</v>
      </c>
      <c r="BV46" s="37">
        <f>IF(CB40="","",CB40)</f>
        <v>11</v>
      </c>
      <c r="BW46" s="182"/>
      <c r="BX46" s="36">
        <f>IF(CD43="","",CD43)</f>
        <v>7</v>
      </c>
      <c r="BY46" s="69" t="str">
        <f t="shared" si="8"/>
        <v>-</v>
      </c>
      <c r="BZ46" s="37">
        <f>IF(CB43="","",CB43)</f>
        <v>11</v>
      </c>
      <c r="CA46" s="182"/>
      <c r="CB46" s="187"/>
      <c r="CC46" s="188"/>
      <c r="CD46" s="188"/>
      <c r="CE46" s="189"/>
      <c r="CF46" s="77">
        <v>11</v>
      </c>
      <c r="CG46" s="69" t="str">
        <f t="shared" si="4"/>
        <v>-</v>
      </c>
      <c r="CH46" s="30">
        <v>7</v>
      </c>
      <c r="CI46" s="200"/>
      <c r="CJ46" s="173"/>
      <c r="CK46" s="174"/>
      <c r="CL46" s="174"/>
      <c r="CM46" s="175"/>
      <c r="CO46" s="102">
        <f>COUNTIF(BT45:CI47,"○")</f>
        <v>0</v>
      </c>
      <c r="CP46" s="103">
        <f>COUNTIF(BT45:CI47,"×")</f>
        <v>3</v>
      </c>
      <c r="CQ46" s="102"/>
      <c r="CR46" s="104"/>
      <c r="CS46" s="103">
        <f>SUM(BT45:BT47,BX45:BX47,CB45:CB47,CF45:CF47)</f>
        <v>40</v>
      </c>
      <c r="CT46" s="103">
        <f>SUM(BV45:BV47,BZ45:BZ47,CD45:CD47,CH45:CH47)</f>
        <v>73</v>
      </c>
      <c r="CU46" s="104">
        <f>CS46-CT46</f>
        <v>-33</v>
      </c>
      <c r="CZ46" s="25" t="s">
        <v>208</v>
      </c>
      <c r="DA46" s="22" t="s">
        <v>209</v>
      </c>
      <c r="DB46" s="25">
        <f>IF(DP37="","",DP37)</f>
        <v>11</v>
      </c>
      <c r="DC46" s="69" t="str">
        <f t="shared" si="5"/>
        <v>-</v>
      </c>
      <c r="DD46" s="37">
        <f>IF(DN37="","",DN37)</f>
        <v>5</v>
      </c>
      <c r="DE46" s="179" t="str">
        <f>IF(DG43="","",DG43)</f>
        <v>-</v>
      </c>
      <c r="DF46" s="36">
        <f>IF(DP40="","",DP40)</f>
        <v>11</v>
      </c>
      <c r="DG46" s="69" t="str">
        <f t="shared" si="7"/>
        <v>-</v>
      </c>
      <c r="DH46" s="37">
        <f>IF(DN40="","",DN40)</f>
        <v>5</v>
      </c>
      <c r="DI46" s="182">
        <f>IF(DK43="","",DK43)</f>
      </c>
      <c r="DJ46" s="37">
        <f>IF(DP43="","",DP43)</f>
        <v>11</v>
      </c>
      <c r="DK46" s="69" t="str">
        <f t="shared" si="9"/>
        <v>-</v>
      </c>
      <c r="DL46" s="37">
        <f>IF(DN43="","",DN43)</f>
        <v>4</v>
      </c>
      <c r="DM46" s="182" t="str">
        <f>IF(DO43="","",DO43)</f>
        <v>-</v>
      </c>
      <c r="DN46" s="187"/>
      <c r="DO46" s="188"/>
      <c r="DP46" s="188"/>
      <c r="DQ46" s="189"/>
      <c r="DR46" s="68">
        <v>5</v>
      </c>
      <c r="DS46" s="69" t="str">
        <f t="shared" si="2"/>
        <v>-</v>
      </c>
      <c r="DT46" s="73">
        <v>11</v>
      </c>
      <c r="DU46" s="182"/>
      <c r="DV46" s="173"/>
      <c r="DW46" s="174"/>
      <c r="DX46" s="174"/>
      <c r="DY46" s="175"/>
      <c r="EA46" s="102">
        <f>COUNTIF(DB45:DU47,"○")</f>
        <v>4</v>
      </c>
      <c r="EB46" s="103">
        <f>COUNTIF(DB45:DU47,"×")</f>
        <v>0</v>
      </c>
      <c r="EC46" s="102"/>
      <c r="ED46" s="104"/>
      <c r="EE46" s="103">
        <f>SUM(DB45:DB47,DF45:DF47,DJ45:DJ47,DN45:DN47,DR45:DR47)</f>
        <v>104</v>
      </c>
      <c r="EF46" s="103">
        <f>SUM(DD45:DD47,DH45:DH47,DL45:DL47,DP45:DP47,DT45:DT47)</f>
        <v>65</v>
      </c>
      <c r="EG46" s="104">
        <f>EE46-EF46</f>
        <v>39</v>
      </c>
    </row>
    <row r="47" spans="2:137" ht="9.75" customHeight="1" thickBot="1">
      <c r="B47" s="238" t="s">
        <v>13</v>
      </c>
      <c r="C47" s="260" t="s">
        <v>377</v>
      </c>
      <c r="D47" s="261"/>
      <c r="E47" s="261"/>
      <c r="F47" s="261"/>
      <c r="G47" s="262"/>
      <c r="H47" s="6"/>
      <c r="I47" s="6"/>
      <c r="J47" s="6"/>
      <c r="K47" s="6"/>
      <c r="L47" s="6"/>
      <c r="M47" s="6"/>
      <c r="N47" s="6"/>
      <c r="O47" s="6"/>
      <c r="U47" s="8"/>
      <c r="V47" s="8"/>
      <c r="W47" s="8"/>
      <c r="X47" s="8"/>
      <c r="AB47"/>
      <c r="AC47"/>
      <c r="AD47"/>
      <c r="AE47"/>
      <c r="AJ47" s="238" t="s">
        <v>13</v>
      </c>
      <c r="AK47" s="260" t="s">
        <v>368</v>
      </c>
      <c r="AL47" s="261"/>
      <c r="AM47" s="261"/>
      <c r="AN47" s="261"/>
      <c r="AO47" s="262"/>
      <c r="AP47" s="6"/>
      <c r="AQ47" s="6"/>
      <c r="AR47" s="6"/>
      <c r="AS47" s="6"/>
      <c r="AT47" s="6"/>
      <c r="AU47" s="6"/>
      <c r="AV47" s="6"/>
      <c r="AW47" s="6"/>
      <c r="BC47" s="8"/>
      <c r="BD47" s="8"/>
      <c r="BE47" s="8"/>
      <c r="BF47" s="8"/>
      <c r="BG47" s="8"/>
      <c r="BH47" s="8"/>
      <c r="BI47" s="8"/>
      <c r="BR47" s="23"/>
      <c r="BS47" s="131" t="s">
        <v>37</v>
      </c>
      <c r="BT47" s="23">
        <f>IF(CD41="","",CD41)</f>
      </c>
      <c r="BU47" s="76">
        <f t="shared" si="6"/>
      </c>
      <c r="BV47" s="39">
        <f>IF(CB41="","",CB41)</f>
      </c>
      <c r="BW47" s="211"/>
      <c r="BX47" s="38">
        <f>IF(CD44="","",CD44)</f>
      </c>
      <c r="BY47" s="69">
        <f t="shared" si="8"/>
      </c>
      <c r="BZ47" s="39">
        <f>IF(CB44="","",CB44)</f>
      </c>
      <c r="CA47" s="211"/>
      <c r="CB47" s="212"/>
      <c r="CC47" s="213"/>
      <c r="CD47" s="213"/>
      <c r="CE47" s="214"/>
      <c r="CF47" s="38">
        <v>5</v>
      </c>
      <c r="CG47" s="69" t="str">
        <f t="shared" si="4"/>
        <v>-</v>
      </c>
      <c r="CH47" s="39">
        <v>11</v>
      </c>
      <c r="CI47" s="201"/>
      <c r="CJ47" s="176" t="s">
        <v>399</v>
      </c>
      <c r="CK47" s="161"/>
      <c r="CL47" s="160" t="s">
        <v>398</v>
      </c>
      <c r="CM47" s="177"/>
      <c r="CO47" s="102"/>
      <c r="CP47" s="103"/>
      <c r="CQ47" s="102"/>
      <c r="CR47" s="104"/>
      <c r="CS47" s="103"/>
      <c r="CT47" s="103"/>
      <c r="CU47" s="104"/>
      <c r="CZ47" s="25"/>
      <c r="DA47" s="12" t="s">
        <v>98</v>
      </c>
      <c r="DB47" s="25">
        <f>IF(DP38="","",DP38)</f>
        <v>11</v>
      </c>
      <c r="DC47" s="69" t="str">
        <f t="shared" si="5"/>
        <v>-</v>
      </c>
      <c r="DD47" s="37">
        <f>IF(DN38="","",DN38)</f>
        <v>6</v>
      </c>
      <c r="DE47" s="179" t="str">
        <f>IF(DG44="","",DG44)</f>
        <v>-</v>
      </c>
      <c r="DF47" s="36">
        <f>IF(DP41="","",DP41)</f>
      </c>
      <c r="DG47" s="69">
        <f t="shared" si="7"/>
      </c>
      <c r="DH47" s="37">
        <f>IF(DN41="","",DN41)</f>
      </c>
      <c r="DI47" s="182">
        <f>IF(DK44="","",DK44)</f>
      </c>
      <c r="DJ47" s="37">
        <f>IF(DP44="","",DP44)</f>
      </c>
      <c r="DK47" s="69">
        <f t="shared" si="9"/>
      </c>
      <c r="DL47" s="37">
        <f>IF(DN44="","",DN44)</f>
      </c>
      <c r="DM47" s="182">
        <f>IF(DO44="","",DO44)</f>
      </c>
      <c r="DN47" s="187"/>
      <c r="DO47" s="188"/>
      <c r="DP47" s="188"/>
      <c r="DQ47" s="189"/>
      <c r="DR47" s="68">
        <v>11</v>
      </c>
      <c r="DS47" s="69" t="str">
        <f t="shared" si="2"/>
        <v>-</v>
      </c>
      <c r="DT47" s="73">
        <v>6</v>
      </c>
      <c r="DU47" s="182"/>
      <c r="DV47" s="176" t="s">
        <v>402</v>
      </c>
      <c r="DW47" s="161"/>
      <c r="DX47" s="160" t="s">
        <v>399</v>
      </c>
      <c r="DY47" s="177"/>
      <c r="EA47" s="9"/>
      <c r="EB47" s="10"/>
      <c r="EC47" s="9"/>
      <c r="ED47" s="11"/>
      <c r="EE47" s="10"/>
      <c r="EF47" s="10"/>
      <c r="EG47" s="11"/>
    </row>
    <row r="48" spans="2:137" ht="9.75" customHeight="1" thickTop="1">
      <c r="B48" s="238"/>
      <c r="C48" s="254" t="s">
        <v>378</v>
      </c>
      <c r="D48" s="255"/>
      <c r="E48" s="255"/>
      <c r="F48" s="255"/>
      <c r="G48" s="256"/>
      <c r="H48" s="46"/>
      <c r="I48" s="46">
        <v>11</v>
      </c>
      <c r="J48" s="141">
        <v>7</v>
      </c>
      <c r="K48" s="45">
        <v>8</v>
      </c>
      <c r="L48" s="45"/>
      <c r="M48" s="45"/>
      <c r="N48" s="6"/>
      <c r="O48" s="6"/>
      <c r="U48" s="8"/>
      <c r="V48" s="8"/>
      <c r="W48" s="8"/>
      <c r="X48" s="8"/>
      <c r="AB48"/>
      <c r="AC48"/>
      <c r="AD48"/>
      <c r="AE48"/>
      <c r="AJ48" s="238"/>
      <c r="AK48" s="254" t="s">
        <v>369</v>
      </c>
      <c r="AL48" s="255"/>
      <c r="AM48" s="255"/>
      <c r="AN48" s="255"/>
      <c r="AO48" s="256"/>
      <c r="AP48" s="116"/>
      <c r="AQ48" s="116">
        <v>3</v>
      </c>
      <c r="AR48" s="117">
        <v>1</v>
      </c>
      <c r="AS48" s="45"/>
      <c r="AT48" s="45"/>
      <c r="AU48" s="45"/>
      <c r="AV48" s="6"/>
      <c r="AW48" s="6"/>
      <c r="BC48" s="8"/>
      <c r="BD48" s="8"/>
      <c r="BE48" s="8"/>
      <c r="BF48" s="8"/>
      <c r="BG48" s="8"/>
      <c r="BH48" s="8"/>
      <c r="BI48" s="8"/>
      <c r="BR48" s="26" t="s">
        <v>121</v>
      </c>
      <c r="BS48" s="27" t="s">
        <v>123</v>
      </c>
      <c r="BT48" s="25">
        <f>IF(CH39="","",CH39)</f>
        <v>2</v>
      </c>
      <c r="BU48" s="69" t="str">
        <f t="shared" si="6"/>
        <v>-</v>
      </c>
      <c r="BV48" s="37">
        <f>IF(CF39="","",CF39)</f>
        <v>11</v>
      </c>
      <c r="BW48" s="181" t="str">
        <f>IF(CI39="","",IF(CI39="○","×",IF(CI39="×","○")))</f>
        <v>×</v>
      </c>
      <c r="BX48" s="36">
        <f>IF(CH42="","",CH42)</f>
        <v>8</v>
      </c>
      <c r="BY48" s="79" t="str">
        <f t="shared" si="8"/>
        <v>-</v>
      </c>
      <c r="BZ48" s="37">
        <f>IF(CF42="","",CF42)</f>
        <v>11</v>
      </c>
      <c r="CA48" s="181" t="str">
        <f>IF(CI42="","",IF(CI42="○","×",IF(CI42="×","○")))</f>
        <v>○</v>
      </c>
      <c r="CB48" s="40">
        <f>IF(CH45="","",CH45)</f>
        <v>11</v>
      </c>
      <c r="CC48" s="69" t="str">
        <f>IF(CB48="","","-")</f>
        <v>-</v>
      </c>
      <c r="CD48" s="41">
        <f>IF(CF45="","",CF45)</f>
        <v>6</v>
      </c>
      <c r="CE48" s="181" t="str">
        <f>IF(CI45="","",IF(CI45="○","×",IF(CI45="×","○")))</f>
        <v>○</v>
      </c>
      <c r="CF48" s="184"/>
      <c r="CG48" s="185"/>
      <c r="CH48" s="185"/>
      <c r="CI48" s="232"/>
      <c r="CJ48" s="170" t="s">
        <v>388</v>
      </c>
      <c r="CK48" s="171"/>
      <c r="CL48" s="171"/>
      <c r="CM48" s="172"/>
      <c r="CO48" s="105"/>
      <c r="CP48" s="106"/>
      <c r="CQ48" s="105"/>
      <c r="CR48" s="107"/>
      <c r="CS48" s="106"/>
      <c r="CT48" s="106"/>
      <c r="CU48" s="107"/>
      <c r="CZ48" s="26" t="s">
        <v>210</v>
      </c>
      <c r="DA48" s="27" t="s">
        <v>212</v>
      </c>
      <c r="DB48" s="26">
        <f>IF(DT36="","",DT36)</f>
        <v>11</v>
      </c>
      <c r="DC48" s="79" t="str">
        <f t="shared" si="5"/>
        <v>-</v>
      </c>
      <c r="DD48" s="41">
        <f>IF(DR36="","",DR36)</f>
        <v>1</v>
      </c>
      <c r="DE48" s="178" t="str">
        <f>IF(DU36="","",IF(DU36="○","×",IF(DU36="×","○")))</f>
        <v>○</v>
      </c>
      <c r="DF48" s="40">
        <f>IF(DT39="","",DT39)</f>
        <v>11</v>
      </c>
      <c r="DG48" s="79" t="str">
        <f t="shared" si="7"/>
        <v>-</v>
      </c>
      <c r="DH48" s="41">
        <f>IF(DR39="","",DR39)</f>
        <v>6</v>
      </c>
      <c r="DI48" s="181" t="str">
        <f>IF(DU39="","",IF(DU39="○","×",IF(DU39="×","○")))</f>
        <v>○</v>
      </c>
      <c r="DJ48" s="41">
        <f>IF(DT42="","",DT42)</f>
        <v>11</v>
      </c>
      <c r="DK48" s="79" t="str">
        <f t="shared" si="9"/>
        <v>-</v>
      </c>
      <c r="DL48" s="41">
        <f>IF(DR42="","",DR42)</f>
        <v>1</v>
      </c>
      <c r="DM48" s="181" t="str">
        <f>IF(DU42="","",IF(DU42="○","×",IF(DU42="×","○")))</f>
        <v>○</v>
      </c>
      <c r="DN48" s="40">
        <f>IF(DT45="","",DT45)</f>
        <v>10</v>
      </c>
      <c r="DO48" s="79" t="str">
        <f>IF(DN48="","","-")</f>
        <v>-</v>
      </c>
      <c r="DP48" s="41">
        <f>IF(DR45="","",DR45)</f>
        <v>13</v>
      </c>
      <c r="DQ48" s="181" t="str">
        <f>IF(DU45="","",IF(DU45="○","×",IF(DU45="×","○")))</f>
        <v>×</v>
      </c>
      <c r="DR48" s="184"/>
      <c r="DS48" s="185"/>
      <c r="DT48" s="185"/>
      <c r="DU48" s="186"/>
      <c r="DV48" s="170" t="s">
        <v>388</v>
      </c>
      <c r="DW48" s="171"/>
      <c r="DX48" s="171"/>
      <c r="DY48" s="172"/>
      <c r="EA48" s="102"/>
      <c r="EB48" s="103"/>
      <c r="EC48" s="102"/>
      <c r="ED48" s="104"/>
      <c r="EE48" s="103"/>
      <c r="EF48" s="103"/>
      <c r="EG48" s="104"/>
    </row>
    <row r="49" spans="2:137" ht="9.75" customHeight="1" thickBot="1">
      <c r="B49" s="1"/>
      <c r="C49" s="17"/>
      <c r="D49" s="17"/>
      <c r="E49" s="17"/>
      <c r="F49" s="17"/>
      <c r="G49" s="17"/>
      <c r="H49" s="47"/>
      <c r="I49" s="47"/>
      <c r="J49" s="139"/>
      <c r="K49" s="45"/>
      <c r="L49" s="45"/>
      <c r="M49" s="45"/>
      <c r="N49" s="6"/>
      <c r="O49" s="6"/>
      <c r="U49" s="8"/>
      <c r="V49" s="8"/>
      <c r="W49" s="8"/>
      <c r="X49" s="8"/>
      <c r="AB49"/>
      <c r="AC49"/>
      <c r="AD49"/>
      <c r="AE49"/>
      <c r="AJ49" s="1"/>
      <c r="AK49" s="17"/>
      <c r="AL49" s="17"/>
      <c r="AM49" s="17"/>
      <c r="AN49" s="17"/>
      <c r="AO49" s="17"/>
      <c r="AP49" s="47"/>
      <c r="AQ49" s="47"/>
      <c r="AR49" s="118"/>
      <c r="AS49" s="45"/>
      <c r="AT49" s="45"/>
      <c r="AU49" s="45"/>
      <c r="AV49" s="6"/>
      <c r="AW49" s="6"/>
      <c r="BC49" s="8"/>
      <c r="BD49" s="8"/>
      <c r="BE49" s="8"/>
      <c r="BF49" s="8"/>
      <c r="BG49" s="8"/>
      <c r="BH49" s="8"/>
      <c r="BI49" s="8"/>
      <c r="BR49" s="25" t="s">
        <v>122</v>
      </c>
      <c r="BS49" s="22" t="s">
        <v>123</v>
      </c>
      <c r="BT49" s="25">
        <f>IF(CH40="","",CH40)</f>
        <v>11</v>
      </c>
      <c r="BU49" s="69" t="str">
        <f t="shared" si="6"/>
        <v>-</v>
      </c>
      <c r="BV49" s="37">
        <f>IF(CF40="","",CF40)</f>
        <v>3</v>
      </c>
      <c r="BW49" s="182" t="str">
        <f>IF(BY46="","",BY46)</f>
        <v>-</v>
      </c>
      <c r="BX49" s="36">
        <f>IF(CH43="","",CH43)</f>
        <v>11</v>
      </c>
      <c r="BY49" s="69" t="str">
        <f t="shared" si="8"/>
        <v>-</v>
      </c>
      <c r="BZ49" s="37">
        <f>IF(CF43="","",CF43)</f>
        <v>3</v>
      </c>
      <c r="CA49" s="182">
        <f>IF(CC46="","",CC46)</f>
      </c>
      <c r="CB49" s="29">
        <f>IF(CH46="","",CH46)</f>
        <v>7</v>
      </c>
      <c r="CC49" s="69" t="str">
        <f>IF(CB49="","","-")</f>
        <v>-</v>
      </c>
      <c r="CD49" s="37">
        <f>IF(CF46="","",CF46)</f>
        <v>11</v>
      </c>
      <c r="CE49" s="182" t="str">
        <f>IF(CG46="","",CG46)</f>
        <v>-</v>
      </c>
      <c r="CF49" s="187"/>
      <c r="CG49" s="188"/>
      <c r="CH49" s="188"/>
      <c r="CI49" s="233"/>
      <c r="CJ49" s="173"/>
      <c r="CK49" s="174"/>
      <c r="CL49" s="174"/>
      <c r="CM49" s="175"/>
      <c r="CO49" s="102">
        <f>COUNTIF(BT48:CI50,"○")</f>
        <v>2</v>
      </c>
      <c r="CP49" s="103">
        <f>COUNTIF(BT48:CI50,"×")</f>
        <v>1</v>
      </c>
      <c r="CQ49" s="102"/>
      <c r="CR49" s="104"/>
      <c r="CS49" s="103">
        <f>SUM(BT48:BT50,BX48:BX50,CB48:CB50,CF48:CF50)</f>
        <v>81</v>
      </c>
      <c r="CT49" s="103">
        <f>SUM(BV48:BV50,BZ48:BZ50,CD48:CD50,CH48:CH50)</f>
        <v>69</v>
      </c>
      <c r="CU49" s="104">
        <f>CS49-CT49</f>
        <v>12</v>
      </c>
      <c r="CZ49" s="25" t="s">
        <v>211</v>
      </c>
      <c r="DA49" s="84" t="s">
        <v>212</v>
      </c>
      <c r="DB49" s="25">
        <f>IF(DT37="","",DT37)</f>
        <v>11</v>
      </c>
      <c r="DC49" s="69" t="str">
        <f t="shared" si="5"/>
        <v>-</v>
      </c>
      <c r="DD49" s="37">
        <f>IF(DR37="","",DR37)</f>
        <v>4</v>
      </c>
      <c r="DE49" s="179">
        <f>IF(DG40="","",DG40)</f>
      </c>
      <c r="DF49" s="36">
        <f>IF(DT40="","",DT40)</f>
        <v>11</v>
      </c>
      <c r="DG49" s="69" t="str">
        <f t="shared" si="7"/>
        <v>-</v>
      </c>
      <c r="DH49" s="37">
        <f>IF(DR40="","",DR40)</f>
        <v>5</v>
      </c>
      <c r="DI49" s="182" t="str">
        <f>IF(DK46="","",DK46)</f>
        <v>-</v>
      </c>
      <c r="DJ49" s="37">
        <f>IF(DT43="","",DT43)</f>
        <v>11</v>
      </c>
      <c r="DK49" s="69" t="str">
        <f t="shared" si="9"/>
        <v>-</v>
      </c>
      <c r="DL49" s="37">
        <f>IF(DR43="","",DR43)</f>
        <v>6</v>
      </c>
      <c r="DM49" s="182">
        <f>IF(DO46="","",DO46)</f>
      </c>
      <c r="DN49" s="36">
        <f>IF(DT46="","",DT46)</f>
        <v>11</v>
      </c>
      <c r="DO49" s="69" t="str">
        <f>IF(DN49="","","-")</f>
        <v>-</v>
      </c>
      <c r="DP49" s="37">
        <f>IF(DR46="","",DR46)</f>
        <v>5</v>
      </c>
      <c r="DQ49" s="182" t="str">
        <f>IF(DS46="","",DS46)</f>
        <v>-</v>
      </c>
      <c r="DR49" s="187"/>
      <c r="DS49" s="188"/>
      <c r="DT49" s="188"/>
      <c r="DU49" s="189"/>
      <c r="DV49" s="173"/>
      <c r="DW49" s="174"/>
      <c r="DX49" s="174"/>
      <c r="DY49" s="175"/>
      <c r="EA49" s="102">
        <f>COUNTIF(DB48:DU50,"○")</f>
        <v>3</v>
      </c>
      <c r="EB49" s="103">
        <f>COUNTIF(DB48:DU50,"×")</f>
        <v>1</v>
      </c>
      <c r="EC49" s="102"/>
      <c r="ED49" s="104"/>
      <c r="EE49" s="103">
        <f>SUM(DB48:DB50,DF48:DF50,DJ48:DJ50,DN48:DN50,DR48:DR50)</f>
        <v>93</v>
      </c>
      <c r="EF49" s="103">
        <f>SUM(DD48:DD50,DH48:DH50,DL48:DL50,DP48:DP50,DT48:DT50)</f>
        <v>52</v>
      </c>
      <c r="EG49" s="104">
        <f>EE49-EF49</f>
        <v>41</v>
      </c>
    </row>
    <row r="50" spans="2:137" ht="9.75" customHeight="1" thickBot="1" thickTop="1">
      <c r="B50" s="1"/>
      <c r="C50" s="18"/>
      <c r="D50" s="18"/>
      <c r="E50" s="18"/>
      <c r="F50" s="18"/>
      <c r="G50" s="18"/>
      <c r="H50" s="47"/>
      <c r="I50" s="47"/>
      <c r="J50" s="48"/>
      <c r="K50" s="49"/>
      <c r="L50" s="46"/>
      <c r="M50" s="46"/>
      <c r="N50" s="145"/>
      <c r="O50" s="7"/>
      <c r="U50" s="8"/>
      <c r="V50" s="8"/>
      <c r="W50" s="8"/>
      <c r="X50" s="8"/>
      <c r="AB50"/>
      <c r="AC50"/>
      <c r="AD50"/>
      <c r="AE50"/>
      <c r="AJ50" s="1"/>
      <c r="AK50" s="18"/>
      <c r="AL50" s="18"/>
      <c r="AM50" s="18"/>
      <c r="AN50" s="18"/>
      <c r="AO50" s="18"/>
      <c r="AP50" s="47"/>
      <c r="AQ50" s="47"/>
      <c r="AR50" s="139"/>
      <c r="AS50" s="46"/>
      <c r="AT50" s="46"/>
      <c r="AU50" s="46">
        <v>11</v>
      </c>
      <c r="AV50" s="145">
        <v>11</v>
      </c>
      <c r="AW50" s="7"/>
      <c r="BC50" s="8"/>
      <c r="BD50" s="8"/>
      <c r="BE50" s="8"/>
      <c r="BF50" s="8"/>
      <c r="BG50" s="8"/>
      <c r="BH50" s="8"/>
      <c r="BI50" s="8"/>
      <c r="BR50" s="28"/>
      <c r="BS50" s="14" t="s">
        <v>26</v>
      </c>
      <c r="BT50" s="28">
        <f>IF(CH41="","",CH41)</f>
        <v>9</v>
      </c>
      <c r="BU50" s="81" t="str">
        <f t="shared" si="6"/>
        <v>-</v>
      </c>
      <c r="BV50" s="42">
        <f>IF(CF41="","",CF41)</f>
        <v>11</v>
      </c>
      <c r="BW50" s="183">
        <f>IF(BY47="","",BY47)</f>
      </c>
      <c r="BX50" s="43">
        <f>IF(CH44="","",CH44)</f>
        <v>11</v>
      </c>
      <c r="BY50" s="81" t="str">
        <f t="shared" si="8"/>
        <v>-</v>
      </c>
      <c r="BZ50" s="42">
        <f>IF(CF44="","",CF44)</f>
        <v>8</v>
      </c>
      <c r="CA50" s="183">
        <f>IF(CC47="","",CC47)</f>
      </c>
      <c r="CB50" s="43">
        <f>IF(CH47="","",CH47)</f>
        <v>11</v>
      </c>
      <c r="CC50" s="81" t="str">
        <f>IF(CB50="","","-")</f>
        <v>-</v>
      </c>
      <c r="CD50" s="42">
        <f>IF(CF47="","",CF47)</f>
        <v>5</v>
      </c>
      <c r="CE50" s="183" t="str">
        <f>IF(CG47="","",CG47)</f>
        <v>-</v>
      </c>
      <c r="CF50" s="190"/>
      <c r="CG50" s="191"/>
      <c r="CH50" s="191"/>
      <c r="CI50" s="234"/>
      <c r="CJ50" s="193" t="s">
        <v>388</v>
      </c>
      <c r="CK50" s="194"/>
      <c r="CL50" s="162" t="s">
        <v>389</v>
      </c>
      <c r="CM50" s="163"/>
      <c r="CO50" s="9"/>
      <c r="CP50" s="10"/>
      <c r="CQ50" s="9"/>
      <c r="CR50" s="11"/>
      <c r="CS50" s="10"/>
      <c r="CT50" s="10"/>
      <c r="CU50" s="11"/>
      <c r="CZ50" s="28"/>
      <c r="DA50" s="85" t="s">
        <v>98</v>
      </c>
      <c r="DB50" s="28">
        <f>IF(DT38="","",DT38)</f>
      </c>
      <c r="DC50" s="81">
        <f t="shared" si="5"/>
      </c>
      <c r="DD50" s="42">
        <f>IF(DR38="","",DR38)</f>
      </c>
      <c r="DE50" s="180">
        <f>IF(DG41="","",DG41)</f>
      </c>
      <c r="DF50" s="43">
        <f>IF(DT41="","",DT41)</f>
      </c>
      <c r="DG50" s="81">
        <f t="shared" si="7"/>
      </c>
      <c r="DH50" s="42">
        <f>IF(DR41="","",DR41)</f>
      </c>
      <c r="DI50" s="183">
        <f>IF(DK47="","",DK47)</f>
      </c>
      <c r="DJ50" s="42">
        <f>IF(DT44="","",DT44)</f>
      </c>
      <c r="DK50" s="81">
        <f t="shared" si="9"/>
      </c>
      <c r="DL50" s="42">
        <f>IF(DR44="","",DR44)</f>
      </c>
      <c r="DM50" s="183">
        <f>IF(DO47="","",DO47)</f>
      </c>
      <c r="DN50" s="43">
        <f>IF(DT47="","",DT47)</f>
        <v>6</v>
      </c>
      <c r="DO50" s="81" t="str">
        <f>IF(DN50="","","-")</f>
        <v>-</v>
      </c>
      <c r="DP50" s="42">
        <f>IF(DR47="","",DR47)</f>
        <v>11</v>
      </c>
      <c r="DQ50" s="183" t="str">
        <f>IF(DS47="","",DS47)</f>
        <v>-</v>
      </c>
      <c r="DR50" s="190"/>
      <c r="DS50" s="191"/>
      <c r="DT50" s="191"/>
      <c r="DU50" s="192"/>
      <c r="DV50" s="193" t="s">
        <v>398</v>
      </c>
      <c r="DW50" s="194"/>
      <c r="DX50" s="162" t="s">
        <v>389</v>
      </c>
      <c r="DY50" s="163"/>
      <c r="EA50" s="9"/>
      <c r="EB50" s="10"/>
      <c r="EC50" s="9"/>
      <c r="ED50" s="11"/>
      <c r="EE50" s="10"/>
      <c r="EF50" s="10"/>
      <c r="EG50" s="11"/>
    </row>
    <row r="51" spans="2:133" ht="9.75" customHeight="1" thickBot="1">
      <c r="B51" s="238" t="s">
        <v>14</v>
      </c>
      <c r="C51" s="251" t="s">
        <v>446</v>
      </c>
      <c r="D51" s="252"/>
      <c r="E51" s="252"/>
      <c r="F51" s="252"/>
      <c r="G51" s="253"/>
      <c r="H51" s="50"/>
      <c r="I51" s="50">
        <v>9</v>
      </c>
      <c r="J51" s="51">
        <v>11</v>
      </c>
      <c r="K51" s="52">
        <v>1</v>
      </c>
      <c r="L51" s="47"/>
      <c r="M51" s="47"/>
      <c r="N51" s="145"/>
      <c r="O51" s="7"/>
      <c r="P51" s="44" t="s">
        <v>1</v>
      </c>
      <c r="U51" s="8"/>
      <c r="V51" s="8"/>
      <c r="W51" s="8"/>
      <c r="X51" s="8"/>
      <c r="AB51"/>
      <c r="AC51"/>
      <c r="AD51"/>
      <c r="AE51"/>
      <c r="AJ51" s="238" t="s">
        <v>14</v>
      </c>
      <c r="AK51" s="251" t="s">
        <v>375</v>
      </c>
      <c r="AL51" s="252"/>
      <c r="AM51" s="252"/>
      <c r="AN51" s="252"/>
      <c r="AO51" s="253"/>
      <c r="AP51" s="53"/>
      <c r="AQ51" s="53">
        <v>11</v>
      </c>
      <c r="AR51" s="140">
        <v>11</v>
      </c>
      <c r="AS51" s="47"/>
      <c r="AT51" s="47"/>
      <c r="AU51" s="47"/>
      <c r="AV51" s="145"/>
      <c r="AW51" s="7"/>
      <c r="AX51" s="44" t="s">
        <v>5</v>
      </c>
      <c r="BC51" s="8"/>
      <c r="BD51" s="8"/>
      <c r="BE51" s="8"/>
      <c r="BF51" s="8"/>
      <c r="BG51" s="8"/>
      <c r="BH51" s="8"/>
      <c r="BI51" s="8"/>
      <c r="BR51" s="67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3"/>
      <c r="CK51" s="3"/>
      <c r="CL51" s="3"/>
      <c r="CM51" s="3"/>
      <c r="CZ51" s="67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3"/>
      <c r="DS51" s="3"/>
      <c r="DT51" s="3"/>
      <c r="DU51" s="3"/>
      <c r="DW51"/>
      <c r="DX51"/>
      <c r="DY51"/>
      <c r="DZ51"/>
      <c r="EA51"/>
      <c r="EB51"/>
      <c r="EC51"/>
    </row>
    <row r="52" spans="2:133" ht="9.75" customHeight="1" thickTop="1">
      <c r="B52" s="238"/>
      <c r="C52" s="254" t="s">
        <v>380</v>
      </c>
      <c r="D52" s="255"/>
      <c r="E52" s="255"/>
      <c r="F52" s="255"/>
      <c r="G52" s="256"/>
      <c r="H52" s="45"/>
      <c r="I52" s="45"/>
      <c r="J52" s="45"/>
      <c r="K52" s="47"/>
      <c r="L52" s="47"/>
      <c r="M52" s="47"/>
      <c r="N52" s="146"/>
      <c r="O52" s="47"/>
      <c r="P52" s="257" t="s">
        <v>431</v>
      </c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B52"/>
      <c r="AC52"/>
      <c r="AD52"/>
      <c r="AE52"/>
      <c r="AJ52" s="238"/>
      <c r="AK52" s="254" t="s">
        <v>376</v>
      </c>
      <c r="AL52" s="255"/>
      <c r="AM52" s="255"/>
      <c r="AN52" s="255"/>
      <c r="AO52" s="256"/>
      <c r="AP52" s="45"/>
      <c r="AQ52" s="45"/>
      <c r="AR52" s="45"/>
      <c r="AS52" s="47"/>
      <c r="AT52" s="47"/>
      <c r="AU52" s="47"/>
      <c r="AV52" s="146"/>
      <c r="AW52" s="47"/>
      <c r="AX52" s="257" t="s">
        <v>375</v>
      </c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9"/>
      <c r="BR52" s="224" t="s">
        <v>66</v>
      </c>
      <c r="BS52" s="225"/>
      <c r="BT52" s="228" t="str">
        <f>BR54</f>
        <v>山本晴一</v>
      </c>
      <c r="BU52" s="229"/>
      <c r="BV52" s="229"/>
      <c r="BW52" s="223"/>
      <c r="BX52" s="230" t="str">
        <f>BR57</f>
        <v>宇田和彦</v>
      </c>
      <c r="BY52" s="229"/>
      <c r="BZ52" s="229"/>
      <c r="CA52" s="223"/>
      <c r="CB52" s="230" t="str">
        <f>BR60</f>
        <v>新名将仁</v>
      </c>
      <c r="CC52" s="229"/>
      <c r="CD52" s="229"/>
      <c r="CE52" s="223"/>
      <c r="CF52" s="230" t="str">
        <f>BR63</f>
        <v>白川和寿</v>
      </c>
      <c r="CG52" s="229"/>
      <c r="CH52" s="229"/>
      <c r="CI52" s="205"/>
      <c r="CJ52" s="164" t="s">
        <v>24</v>
      </c>
      <c r="CK52" s="165"/>
      <c r="CL52" s="165"/>
      <c r="CM52" s="166"/>
      <c r="CO52" s="167" t="s">
        <v>28</v>
      </c>
      <c r="CP52" s="168"/>
      <c r="CQ52" s="167" t="s">
        <v>29</v>
      </c>
      <c r="CR52" s="169"/>
      <c r="CS52" s="168" t="s">
        <v>30</v>
      </c>
      <c r="CT52" s="168"/>
      <c r="CU52" s="169"/>
      <c r="CZ52" s="224" t="s">
        <v>76</v>
      </c>
      <c r="DA52" s="225"/>
      <c r="DB52" s="228" t="str">
        <f>CZ54</f>
        <v>山本修児</v>
      </c>
      <c r="DC52" s="229"/>
      <c r="DD52" s="229"/>
      <c r="DE52" s="223"/>
      <c r="DF52" s="230" t="str">
        <f>CZ57</f>
        <v>鷺岡義晴</v>
      </c>
      <c r="DG52" s="229"/>
      <c r="DH52" s="229"/>
      <c r="DI52" s="223"/>
      <c r="DJ52" s="230" t="str">
        <f>CZ60</f>
        <v>松本浩文</v>
      </c>
      <c r="DK52" s="229"/>
      <c r="DL52" s="229"/>
      <c r="DM52" s="223"/>
      <c r="DN52" s="230" t="str">
        <f>CZ63</f>
        <v>柚山　治</v>
      </c>
      <c r="DO52" s="229"/>
      <c r="DP52" s="229"/>
      <c r="DQ52" s="205"/>
      <c r="DR52" s="164" t="s">
        <v>24</v>
      </c>
      <c r="DS52" s="165"/>
      <c r="DT52" s="165"/>
      <c r="DU52" s="166"/>
      <c r="DW52" s="167" t="s">
        <v>28</v>
      </c>
      <c r="DX52" s="168"/>
      <c r="DY52" s="167" t="s">
        <v>29</v>
      </c>
      <c r="DZ52" s="169"/>
      <c r="EA52" s="168" t="s">
        <v>30</v>
      </c>
      <c r="EB52" s="168"/>
      <c r="EC52" s="169"/>
    </row>
    <row r="53" spans="2:133" ht="9.75" customHeight="1" thickBot="1">
      <c r="B53" s="2"/>
      <c r="C53" s="18"/>
      <c r="D53" s="18"/>
      <c r="E53" s="18"/>
      <c r="F53" s="18"/>
      <c r="G53" s="18"/>
      <c r="H53" s="45"/>
      <c r="I53" s="45"/>
      <c r="J53" s="45"/>
      <c r="K53" s="47"/>
      <c r="L53" s="47"/>
      <c r="M53" s="47"/>
      <c r="N53" s="147"/>
      <c r="O53" s="53"/>
      <c r="P53" s="257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B53"/>
      <c r="AC53"/>
      <c r="AD53"/>
      <c r="AE53"/>
      <c r="AJ53" s="2"/>
      <c r="AK53" s="18"/>
      <c r="AL53" s="18"/>
      <c r="AM53" s="18"/>
      <c r="AN53" s="18"/>
      <c r="AO53" s="18"/>
      <c r="AP53" s="45"/>
      <c r="AQ53" s="45"/>
      <c r="AR53" s="45"/>
      <c r="AS53" s="47"/>
      <c r="AT53" s="47"/>
      <c r="AU53" s="47"/>
      <c r="AV53" s="147"/>
      <c r="AW53" s="53"/>
      <c r="AX53" s="257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9"/>
      <c r="BR53" s="226"/>
      <c r="BS53" s="227"/>
      <c r="BT53" s="231" t="str">
        <f>BR55</f>
        <v>嶋岡和美</v>
      </c>
      <c r="BU53" s="180"/>
      <c r="BV53" s="180"/>
      <c r="BW53" s="183"/>
      <c r="BX53" s="209" t="str">
        <f>BR58</f>
        <v>多門寺智子</v>
      </c>
      <c r="BY53" s="180"/>
      <c r="BZ53" s="180"/>
      <c r="CA53" s="183"/>
      <c r="CB53" s="209" t="str">
        <f>BR61</f>
        <v>越智理恵</v>
      </c>
      <c r="CC53" s="180"/>
      <c r="CD53" s="180"/>
      <c r="CE53" s="183"/>
      <c r="CF53" s="209" t="str">
        <f>BR64</f>
        <v>近藤聖子</v>
      </c>
      <c r="CG53" s="180"/>
      <c r="CH53" s="180"/>
      <c r="CI53" s="210"/>
      <c r="CJ53" s="202" t="s">
        <v>25</v>
      </c>
      <c r="CK53" s="203"/>
      <c r="CL53" s="203"/>
      <c r="CM53" s="204"/>
      <c r="CO53" s="99" t="s">
        <v>31</v>
      </c>
      <c r="CP53" s="100" t="s">
        <v>32</v>
      </c>
      <c r="CQ53" s="99" t="s">
        <v>33</v>
      </c>
      <c r="CR53" s="101" t="s">
        <v>34</v>
      </c>
      <c r="CS53" s="100" t="s">
        <v>33</v>
      </c>
      <c r="CT53" s="100" t="s">
        <v>34</v>
      </c>
      <c r="CU53" s="101" t="s">
        <v>35</v>
      </c>
      <c r="CZ53" s="226"/>
      <c r="DA53" s="227"/>
      <c r="DB53" s="231" t="str">
        <f>CZ55</f>
        <v>森　舞</v>
      </c>
      <c r="DC53" s="180"/>
      <c r="DD53" s="180"/>
      <c r="DE53" s="183"/>
      <c r="DF53" s="209" t="str">
        <f>CZ58</f>
        <v>赤木祐美</v>
      </c>
      <c r="DG53" s="180"/>
      <c r="DH53" s="180"/>
      <c r="DI53" s="183"/>
      <c r="DJ53" s="209" t="str">
        <f>CZ61</f>
        <v>福田聖子</v>
      </c>
      <c r="DK53" s="180"/>
      <c r="DL53" s="180"/>
      <c r="DM53" s="183"/>
      <c r="DN53" s="209" t="str">
        <f>CZ64</f>
        <v>三浦里恵</v>
      </c>
      <c r="DO53" s="180"/>
      <c r="DP53" s="180"/>
      <c r="DQ53" s="210"/>
      <c r="DR53" s="202" t="s">
        <v>25</v>
      </c>
      <c r="DS53" s="203"/>
      <c r="DT53" s="203"/>
      <c r="DU53" s="204"/>
      <c r="DW53" s="99" t="s">
        <v>31</v>
      </c>
      <c r="DX53" s="100" t="s">
        <v>32</v>
      </c>
      <c r="DY53" s="99" t="s">
        <v>33</v>
      </c>
      <c r="DZ53" s="101" t="s">
        <v>34</v>
      </c>
      <c r="EA53" s="100" t="s">
        <v>33</v>
      </c>
      <c r="EB53" s="100" t="s">
        <v>34</v>
      </c>
      <c r="EC53" s="101" t="s">
        <v>35</v>
      </c>
    </row>
    <row r="54" spans="2:133" ht="9.75" customHeight="1" thickTop="1">
      <c r="B54" s="1"/>
      <c r="C54" s="18"/>
      <c r="D54" s="18"/>
      <c r="E54" s="18"/>
      <c r="F54" s="18"/>
      <c r="G54" s="18"/>
      <c r="H54" s="45"/>
      <c r="I54" s="45"/>
      <c r="J54" s="45"/>
      <c r="K54" s="47"/>
      <c r="L54" s="47"/>
      <c r="M54" s="48"/>
      <c r="N54" s="52"/>
      <c r="O54" s="47"/>
      <c r="P54" s="257" t="s">
        <v>432</v>
      </c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B54"/>
      <c r="AC54"/>
      <c r="AD54"/>
      <c r="AE54"/>
      <c r="AJ54" s="1"/>
      <c r="AK54" s="18"/>
      <c r="AL54" s="18"/>
      <c r="AM54" s="18"/>
      <c r="AN54" s="18"/>
      <c r="AO54" s="18"/>
      <c r="AP54" s="45"/>
      <c r="AQ54" s="45"/>
      <c r="AR54" s="45"/>
      <c r="AS54" s="47"/>
      <c r="AT54" s="47"/>
      <c r="AU54" s="48"/>
      <c r="AV54" s="52"/>
      <c r="AW54" s="47"/>
      <c r="AX54" s="257" t="s">
        <v>376</v>
      </c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9"/>
      <c r="BR54" s="21" t="s">
        <v>124</v>
      </c>
      <c r="BS54" s="24" t="s">
        <v>123</v>
      </c>
      <c r="BT54" s="215"/>
      <c r="BU54" s="216"/>
      <c r="BV54" s="216"/>
      <c r="BW54" s="217"/>
      <c r="BX54" s="108">
        <v>11</v>
      </c>
      <c r="BY54" s="109" t="str">
        <f>IF(BX54="","","-")</f>
        <v>-</v>
      </c>
      <c r="BZ54" s="110">
        <v>7</v>
      </c>
      <c r="CA54" s="235" t="s">
        <v>337</v>
      </c>
      <c r="CB54" s="68">
        <v>8</v>
      </c>
      <c r="CC54" s="70" t="str">
        <f aca="true" t="shared" si="10" ref="CC54:CC59">IF(CB54="","","-")</f>
        <v>-</v>
      </c>
      <c r="CD54" s="71">
        <v>11</v>
      </c>
      <c r="CE54" s="223" t="s">
        <v>386</v>
      </c>
      <c r="CF54" s="82">
        <v>5</v>
      </c>
      <c r="CG54" s="70" t="str">
        <f aca="true" t="shared" si="11" ref="CG54:CG62">IF(CF54="","","-")</f>
        <v>-</v>
      </c>
      <c r="CH54" s="73">
        <v>11</v>
      </c>
      <c r="CI54" s="205" t="s">
        <v>339</v>
      </c>
      <c r="CJ54" s="206" t="s">
        <v>398</v>
      </c>
      <c r="CK54" s="207"/>
      <c r="CL54" s="207"/>
      <c r="CM54" s="208"/>
      <c r="CO54" s="102"/>
      <c r="CP54" s="103"/>
      <c r="CQ54" s="102"/>
      <c r="CR54" s="104"/>
      <c r="CS54" s="103"/>
      <c r="CT54" s="103"/>
      <c r="CU54" s="104"/>
      <c r="CZ54" s="21" t="s">
        <v>213</v>
      </c>
      <c r="DA54" s="22" t="s">
        <v>17</v>
      </c>
      <c r="DB54" s="215"/>
      <c r="DC54" s="216"/>
      <c r="DD54" s="216"/>
      <c r="DE54" s="217"/>
      <c r="DF54" s="108">
        <v>9</v>
      </c>
      <c r="DG54" s="109" t="str">
        <f>IF(DF54="","","-")</f>
        <v>-</v>
      </c>
      <c r="DH54" s="110">
        <v>11</v>
      </c>
      <c r="DI54" s="235" t="s">
        <v>341</v>
      </c>
      <c r="DJ54" s="68">
        <v>11</v>
      </c>
      <c r="DK54" s="70" t="str">
        <f aca="true" t="shared" si="12" ref="DK54:DK59">IF(DJ54="","","-")</f>
        <v>-</v>
      </c>
      <c r="DL54" s="71">
        <v>9</v>
      </c>
      <c r="DM54" s="223" t="s">
        <v>387</v>
      </c>
      <c r="DN54" s="82">
        <v>0</v>
      </c>
      <c r="DO54" s="70" t="str">
        <f aca="true" t="shared" si="13" ref="DO54:DO62">IF(DN54="","","-")</f>
        <v>-</v>
      </c>
      <c r="DP54" s="73">
        <v>11</v>
      </c>
      <c r="DQ54" s="205" t="s">
        <v>341</v>
      </c>
      <c r="DR54" s="206" t="s">
        <v>398</v>
      </c>
      <c r="DS54" s="207"/>
      <c r="DT54" s="207"/>
      <c r="DU54" s="208"/>
      <c r="DW54" s="102"/>
      <c r="DX54" s="103"/>
      <c r="DY54" s="102"/>
      <c r="DZ54" s="104"/>
      <c r="EA54" s="103"/>
      <c r="EB54" s="103"/>
      <c r="EC54" s="104"/>
    </row>
    <row r="55" spans="2:133" ht="9.75" customHeight="1" thickBot="1">
      <c r="B55" s="238" t="s">
        <v>15</v>
      </c>
      <c r="C55" s="251" t="s">
        <v>381</v>
      </c>
      <c r="D55" s="252"/>
      <c r="E55" s="252"/>
      <c r="F55" s="252"/>
      <c r="G55" s="253"/>
      <c r="H55" s="45"/>
      <c r="I55" s="45"/>
      <c r="J55" s="45"/>
      <c r="K55" s="47"/>
      <c r="L55" s="47"/>
      <c r="M55" s="48"/>
      <c r="N55" s="45"/>
      <c r="O55" s="45"/>
      <c r="P55" s="257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B55"/>
      <c r="AC55"/>
      <c r="AD55"/>
      <c r="AE55"/>
      <c r="AJ55" s="238" t="s">
        <v>15</v>
      </c>
      <c r="AK55" s="251" t="s">
        <v>400</v>
      </c>
      <c r="AL55" s="252"/>
      <c r="AM55" s="252"/>
      <c r="AN55" s="252"/>
      <c r="AO55" s="253"/>
      <c r="AP55" s="45"/>
      <c r="AQ55" s="45"/>
      <c r="AR55" s="45"/>
      <c r="AS55" s="47"/>
      <c r="AT55" s="47"/>
      <c r="AU55" s="48"/>
      <c r="AV55" s="45"/>
      <c r="AW55" s="45"/>
      <c r="AX55" s="257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9"/>
      <c r="BR55" s="21" t="s">
        <v>125</v>
      </c>
      <c r="BS55" s="84" t="s">
        <v>123</v>
      </c>
      <c r="BT55" s="218"/>
      <c r="BU55" s="188"/>
      <c r="BV55" s="188"/>
      <c r="BW55" s="189"/>
      <c r="BX55" s="108">
        <v>11</v>
      </c>
      <c r="BY55" s="109" t="str">
        <f>IF(BX55="","","-")</f>
        <v>-</v>
      </c>
      <c r="BZ55" s="111">
        <v>4</v>
      </c>
      <c r="CA55" s="236"/>
      <c r="CB55" s="68">
        <v>4</v>
      </c>
      <c r="CC55" s="69" t="str">
        <f t="shared" si="10"/>
        <v>-</v>
      </c>
      <c r="CD55" s="73">
        <v>11</v>
      </c>
      <c r="CE55" s="182"/>
      <c r="CF55" s="68">
        <v>4</v>
      </c>
      <c r="CG55" s="69" t="str">
        <f t="shared" si="11"/>
        <v>-</v>
      </c>
      <c r="CH55" s="73">
        <v>11</v>
      </c>
      <c r="CI55" s="200"/>
      <c r="CJ55" s="173"/>
      <c r="CK55" s="174"/>
      <c r="CL55" s="174"/>
      <c r="CM55" s="175"/>
      <c r="CO55" s="102">
        <f>COUNTIF(BT54:CI56,"○")</f>
        <v>1</v>
      </c>
      <c r="CP55" s="103">
        <f>COUNTIF(BT54:CI56,"×")</f>
        <v>2</v>
      </c>
      <c r="CQ55" s="102"/>
      <c r="CR55" s="104"/>
      <c r="CS55" s="103">
        <f>SUM(BT54:BT56,BX54:BX56,CB54:CB56,CF54:CF56)</f>
        <v>43</v>
      </c>
      <c r="CT55" s="103">
        <f>SUM(BV54:BV56,BZ54:BZ56,CD54:CD56,CH54:CH56)</f>
        <v>55</v>
      </c>
      <c r="CU55" s="104">
        <f>CS55-CT55</f>
        <v>-12</v>
      </c>
      <c r="CZ55" s="21" t="s">
        <v>214</v>
      </c>
      <c r="DA55" s="22" t="s">
        <v>17</v>
      </c>
      <c r="DB55" s="218"/>
      <c r="DC55" s="188"/>
      <c r="DD55" s="188"/>
      <c r="DE55" s="189"/>
      <c r="DF55" s="108">
        <v>2</v>
      </c>
      <c r="DG55" s="109" t="str">
        <f>IF(DF55="","","-")</f>
        <v>-</v>
      </c>
      <c r="DH55" s="111">
        <v>11</v>
      </c>
      <c r="DI55" s="236"/>
      <c r="DJ55" s="68">
        <v>11</v>
      </c>
      <c r="DK55" s="69" t="str">
        <f t="shared" si="12"/>
        <v>-</v>
      </c>
      <c r="DL55" s="73">
        <v>4</v>
      </c>
      <c r="DM55" s="182"/>
      <c r="DN55" s="68">
        <v>11</v>
      </c>
      <c r="DO55" s="69" t="str">
        <f t="shared" si="13"/>
        <v>-</v>
      </c>
      <c r="DP55" s="73">
        <v>1</v>
      </c>
      <c r="DQ55" s="200"/>
      <c r="DR55" s="173"/>
      <c r="DS55" s="174"/>
      <c r="DT55" s="174"/>
      <c r="DU55" s="175"/>
      <c r="DW55" s="102">
        <f>COUNTIF(DB54:DQ56,"○")</f>
        <v>1</v>
      </c>
      <c r="DX55" s="103">
        <f>COUNTIF(DB54:DQ56,"×")</f>
        <v>2</v>
      </c>
      <c r="DY55" s="102"/>
      <c r="DZ55" s="104"/>
      <c r="EA55" s="103">
        <f>SUM(DB54:DB56,DF54:DF56,DJ54:DJ56,DN54:DN56)</f>
        <v>51</v>
      </c>
      <c r="EB55" s="103">
        <f>SUM(DD54:DD56,DH54:DH56,DL54:DL56,DP54:DP56)</f>
        <v>58</v>
      </c>
      <c r="EC55" s="104">
        <f>EA55-EB55</f>
        <v>-7</v>
      </c>
    </row>
    <row r="56" spans="2:133" ht="9.75" customHeight="1" thickTop="1">
      <c r="B56" s="238"/>
      <c r="C56" s="263" t="s">
        <v>382</v>
      </c>
      <c r="D56" s="264"/>
      <c r="E56" s="264"/>
      <c r="F56" s="264"/>
      <c r="G56" s="265"/>
      <c r="H56" s="54"/>
      <c r="I56" s="54">
        <v>11</v>
      </c>
      <c r="J56" s="55">
        <v>8</v>
      </c>
      <c r="K56" s="47">
        <v>2</v>
      </c>
      <c r="L56" s="47"/>
      <c r="M56" s="48"/>
      <c r="N56" s="6"/>
      <c r="O56" s="6"/>
      <c r="AB56"/>
      <c r="AC56"/>
      <c r="AD56"/>
      <c r="AE56"/>
      <c r="AJ56" s="238"/>
      <c r="AK56" s="263" t="s">
        <v>401</v>
      </c>
      <c r="AL56" s="264"/>
      <c r="AM56" s="264"/>
      <c r="AN56" s="264"/>
      <c r="AO56" s="265"/>
      <c r="AP56" s="46"/>
      <c r="AQ56" s="46">
        <v>13</v>
      </c>
      <c r="AR56" s="141">
        <v>11</v>
      </c>
      <c r="AS56" s="47"/>
      <c r="AT56" s="47"/>
      <c r="AU56" s="48"/>
      <c r="AV56" s="6"/>
      <c r="AW56" s="6"/>
      <c r="BG56" s="8"/>
      <c r="BH56" s="8"/>
      <c r="BI56" s="8"/>
      <c r="BR56" s="23"/>
      <c r="BS56" s="131" t="s">
        <v>0</v>
      </c>
      <c r="BT56" s="219"/>
      <c r="BU56" s="213"/>
      <c r="BV56" s="213"/>
      <c r="BW56" s="214"/>
      <c r="BX56" s="112"/>
      <c r="BY56" s="109">
        <f>IF(BX56="","","-")</f>
      </c>
      <c r="BZ56" s="113"/>
      <c r="CA56" s="237"/>
      <c r="CB56" s="75"/>
      <c r="CC56" s="76">
        <f t="shared" si="10"/>
      </c>
      <c r="CD56" s="74"/>
      <c r="CE56" s="211"/>
      <c r="CF56" s="75"/>
      <c r="CG56" s="76">
        <f t="shared" si="11"/>
      </c>
      <c r="CH56" s="74"/>
      <c r="CI56" s="201"/>
      <c r="CJ56" s="176" t="s">
        <v>389</v>
      </c>
      <c r="CK56" s="161"/>
      <c r="CL56" s="160" t="s">
        <v>388</v>
      </c>
      <c r="CM56" s="177"/>
      <c r="CO56" s="102"/>
      <c r="CP56" s="103"/>
      <c r="CQ56" s="102"/>
      <c r="CR56" s="104"/>
      <c r="CS56" s="103"/>
      <c r="CT56" s="103"/>
      <c r="CU56" s="104"/>
      <c r="CZ56" s="23"/>
      <c r="DA56" s="12" t="s">
        <v>0</v>
      </c>
      <c r="DB56" s="219"/>
      <c r="DC56" s="213"/>
      <c r="DD56" s="213"/>
      <c r="DE56" s="214"/>
      <c r="DF56" s="112"/>
      <c r="DG56" s="109">
        <f>IF(DF56="","","-")</f>
      </c>
      <c r="DH56" s="113"/>
      <c r="DI56" s="237"/>
      <c r="DJ56" s="75"/>
      <c r="DK56" s="76">
        <f t="shared" si="12"/>
      </c>
      <c r="DL56" s="74"/>
      <c r="DM56" s="211"/>
      <c r="DN56" s="75">
        <v>7</v>
      </c>
      <c r="DO56" s="76" t="str">
        <f t="shared" si="13"/>
        <v>-</v>
      </c>
      <c r="DP56" s="74">
        <v>11</v>
      </c>
      <c r="DQ56" s="201"/>
      <c r="DR56" s="176" t="s">
        <v>389</v>
      </c>
      <c r="DS56" s="161"/>
      <c r="DT56" s="160" t="s">
        <v>388</v>
      </c>
      <c r="DU56" s="177"/>
      <c r="DW56" s="102"/>
      <c r="DX56" s="103"/>
      <c r="DY56" s="102"/>
      <c r="DZ56" s="104"/>
      <c r="EA56" s="103"/>
      <c r="EB56" s="103"/>
      <c r="EC56" s="104"/>
    </row>
    <row r="57" spans="2:133" ht="9.75" customHeight="1" thickBot="1">
      <c r="B57" s="1"/>
      <c r="C57" s="18"/>
      <c r="D57" s="18"/>
      <c r="E57" s="18"/>
      <c r="F57" s="18"/>
      <c r="G57" s="18"/>
      <c r="H57" s="47"/>
      <c r="I57" s="47"/>
      <c r="J57" s="48"/>
      <c r="K57" s="47"/>
      <c r="L57" s="47"/>
      <c r="M57" s="48"/>
      <c r="N57" s="6"/>
      <c r="O57" s="6"/>
      <c r="P57" s="266" t="s">
        <v>59</v>
      </c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/>
      <c r="AC57"/>
      <c r="AD57"/>
      <c r="AE57"/>
      <c r="AJ57" s="1"/>
      <c r="AK57" s="18"/>
      <c r="AL57" s="18"/>
      <c r="AM57" s="18"/>
      <c r="AN57" s="18"/>
      <c r="AO57" s="18"/>
      <c r="AP57" s="47"/>
      <c r="AQ57" s="47"/>
      <c r="AR57" s="139"/>
      <c r="AS57" s="47"/>
      <c r="AT57" s="47"/>
      <c r="AU57" s="48">
        <v>6</v>
      </c>
      <c r="AV57" s="6">
        <v>5</v>
      </c>
      <c r="AW57" s="6"/>
      <c r="AX57" s="266" t="s">
        <v>321</v>
      </c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R57" s="21" t="s">
        <v>126</v>
      </c>
      <c r="BS57" s="27" t="s">
        <v>120</v>
      </c>
      <c r="BT57" s="34">
        <f>IF(BZ54="","",BZ54)</f>
        <v>7</v>
      </c>
      <c r="BU57" s="69" t="str">
        <f aca="true" t="shared" si="14" ref="BU57:BU65">IF(BT57="","","-")</f>
        <v>-</v>
      </c>
      <c r="BV57" s="37">
        <f>IF(BX54="","",BX54)</f>
        <v>11</v>
      </c>
      <c r="BW57" s="181" t="str">
        <f>IF(CA54="","",IF(CA54="○","×",IF(CA54="×","○")))</f>
        <v>×</v>
      </c>
      <c r="BX57" s="184"/>
      <c r="BY57" s="185"/>
      <c r="BZ57" s="185"/>
      <c r="CA57" s="186"/>
      <c r="CB57" s="77">
        <v>0</v>
      </c>
      <c r="CC57" s="69" t="str">
        <f t="shared" si="10"/>
        <v>-</v>
      </c>
      <c r="CD57" s="73">
        <v>11</v>
      </c>
      <c r="CE57" s="181" t="s">
        <v>386</v>
      </c>
      <c r="CF57" s="29">
        <v>11</v>
      </c>
      <c r="CG57" s="69" t="str">
        <f t="shared" si="11"/>
        <v>-</v>
      </c>
      <c r="CH57" s="73">
        <v>7</v>
      </c>
      <c r="CI57" s="199" t="s">
        <v>386</v>
      </c>
      <c r="CJ57" s="170" t="s">
        <v>402</v>
      </c>
      <c r="CK57" s="171"/>
      <c r="CL57" s="171"/>
      <c r="CM57" s="172"/>
      <c r="CO57" s="105"/>
      <c r="CP57" s="106"/>
      <c r="CQ57" s="105"/>
      <c r="CR57" s="107"/>
      <c r="CS57" s="106"/>
      <c r="CT57" s="106"/>
      <c r="CU57" s="107"/>
      <c r="CZ57" s="21" t="s">
        <v>215</v>
      </c>
      <c r="DA57" s="24" t="s">
        <v>403</v>
      </c>
      <c r="DB57" s="34">
        <f>IF(DH54="","",DH54)</f>
        <v>11</v>
      </c>
      <c r="DC57" s="69" t="str">
        <f aca="true" t="shared" si="15" ref="DC57:DC65">IF(DB57="","","-")</f>
        <v>-</v>
      </c>
      <c r="DD57" s="37">
        <f>IF(DF54="","",DF54)</f>
        <v>9</v>
      </c>
      <c r="DE57" s="181" t="str">
        <f>IF(DI54="","",IF(DI54="○","×",IF(DI54="×","○")))</f>
        <v>○</v>
      </c>
      <c r="DF57" s="184"/>
      <c r="DG57" s="185"/>
      <c r="DH57" s="185"/>
      <c r="DI57" s="186"/>
      <c r="DJ57" s="77">
        <v>11</v>
      </c>
      <c r="DK57" s="69" t="str">
        <f t="shared" si="12"/>
        <v>-</v>
      </c>
      <c r="DL57" s="73">
        <v>4</v>
      </c>
      <c r="DM57" s="181" t="s">
        <v>387</v>
      </c>
      <c r="DN57" s="29">
        <v>11</v>
      </c>
      <c r="DO57" s="69" t="str">
        <f t="shared" si="13"/>
        <v>-</v>
      </c>
      <c r="DP57" s="73">
        <v>3</v>
      </c>
      <c r="DQ57" s="199" t="s">
        <v>387</v>
      </c>
      <c r="DR57" s="170" t="s">
        <v>389</v>
      </c>
      <c r="DS57" s="171"/>
      <c r="DT57" s="171"/>
      <c r="DU57" s="172"/>
      <c r="DW57" s="105"/>
      <c r="DX57" s="106"/>
      <c r="DY57" s="105"/>
      <c r="DZ57" s="107"/>
      <c r="EA57" s="106"/>
      <c r="EB57" s="106"/>
      <c r="EC57" s="107"/>
    </row>
    <row r="58" spans="2:133" ht="9.75" customHeight="1" thickTop="1">
      <c r="B58" s="1"/>
      <c r="C58" s="18"/>
      <c r="D58" s="18"/>
      <c r="E58" s="18"/>
      <c r="F58" s="18"/>
      <c r="G58" s="18"/>
      <c r="H58" s="47"/>
      <c r="I58" s="47"/>
      <c r="J58" s="139"/>
      <c r="K58" s="46"/>
      <c r="L58" s="46"/>
      <c r="M58" s="46" t="s">
        <v>428</v>
      </c>
      <c r="N58" s="6" t="s">
        <v>429</v>
      </c>
      <c r="O58" s="6" t="s">
        <v>430</v>
      </c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/>
      <c r="AC58"/>
      <c r="AD58"/>
      <c r="AE58"/>
      <c r="AJ58" s="1"/>
      <c r="AK58" s="18"/>
      <c r="AL58" s="18"/>
      <c r="AM58" s="18"/>
      <c r="AN58" s="18"/>
      <c r="AO58" s="18"/>
      <c r="AP58" s="47"/>
      <c r="AQ58" s="47"/>
      <c r="AR58" s="118"/>
      <c r="AS58" s="46"/>
      <c r="AT58" s="46"/>
      <c r="AU58" s="46"/>
      <c r="AV58" s="6"/>
      <c r="AW58" s="6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R58" s="21" t="s">
        <v>127</v>
      </c>
      <c r="BS58" s="22" t="s">
        <v>120</v>
      </c>
      <c r="BT58" s="25">
        <f>IF(BZ55="","",BZ55)</f>
        <v>4</v>
      </c>
      <c r="BU58" s="69" t="str">
        <f t="shared" si="14"/>
        <v>-</v>
      </c>
      <c r="BV58" s="37">
        <f>IF(BX55="","",BX55)</f>
        <v>11</v>
      </c>
      <c r="BW58" s="182"/>
      <c r="BX58" s="187"/>
      <c r="BY58" s="188"/>
      <c r="BZ58" s="188"/>
      <c r="CA58" s="189"/>
      <c r="CB58" s="77">
        <v>7</v>
      </c>
      <c r="CC58" s="69" t="str">
        <f t="shared" si="10"/>
        <v>-</v>
      </c>
      <c r="CD58" s="73">
        <v>11</v>
      </c>
      <c r="CE58" s="182"/>
      <c r="CF58" s="36">
        <v>0</v>
      </c>
      <c r="CG58" s="69" t="str">
        <f t="shared" si="11"/>
        <v>-</v>
      </c>
      <c r="CH58" s="30">
        <v>11</v>
      </c>
      <c r="CI58" s="200"/>
      <c r="CJ58" s="173"/>
      <c r="CK58" s="174"/>
      <c r="CL58" s="174"/>
      <c r="CM58" s="175"/>
      <c r="CO58" s="102">
        <f>COUNTIF(BT57:CI59,"○")</f>
        <v>0</v>
      </c>
      <c r="CP58" s="103">
        <f>COUNTIF(BT57:CI59,"×")</f>
        <v>3</v>
      </c>
      <c r="CQ58" s="102"/>
      <c r="CR58" s="104"/>
      <c r="CS58" s="103">
        <f>SUM(BT57:BT59,BX57:BX59,CB57:CB59,CF57:CF59)</f>
        <v>34</v>
      </c>
      <c r="CT58" s="103">
        <f>SUM(BV57:BV59,BZ57:BZ59,CD57:CD59,CH57:CH59)</f>
        <v>73</v>
      </c>
      <c r="CU58" s="104">
        <f>CS58-CT58</f>
        <v>-39</v>
      </c>
      <c r="CZ58" s="21" t="s">
        <v>216</v>
      </c>
      <c r="DA58" s="84" t="s">
        <v>221</v>
      </c>
      <c r="DB58" s="25">
        <f>IF(DH55="","",DH55)</f>
        <v>11</v>
      </c>
      <c r="DC58" s="69" t="str">
        <f t="shared" si="15"/>
        <v>-</v>
      </c>
      <c r="DD58" s="37">
        <f>IF(DF55="","",DF55)</f>
        <v>2</v>
      </c>
      <c r="DE58" s="182"/>
      <c r="DF58" s="187"/>
      <c r="DG58" s="188"/>
      <c r="DH58" s="188"/>
      <c r="DI58" s="189"/>
      <c r="DJ58" s="77">
        <v>11</v>
      </c>
      <c r="DK58" s="69" t="str">
        <f t="shared" si="12"/>
        <v>-</v>
      </c>
      <c r="DL58" s="73">
        <v>3</v>
      </c>
      <c r="DM58" s="182"/>
      <c r="DN58" s="36">
        <v>11</v>
      </c>
      <c r="DO58" s="69" t="str">
        <f t="shared" si="13"/>
        <v>-</v>
      </c>
      <c r="DP58" s="30">
        <v>8</v>
      </c>
      <c r="DQ58" s="200"/>
      <c r="DR58" s="173"/>
      <c r="DS58" s="174"/>
      <c r="DT58" s="174"/>
      <c r="DU58" s="175"/>
      <c r="DW58" s="102">
        <f>COUNTIF(DB57:DQ59,"○")</f>
        <v>3</v>
      </c>
      <c r="DX58" s="103">
        <f>COUNTIF(DB57:DQ59,"×")</f>
        <v>0</v>
      </c>
      <c r="DY58" s="102"/>
      <c r="DZ58" s="104"/>
      <c r="EA58" s="103">
        <f>SUM(DB57:DB59,DF57:DF59,DJ57:DJ59,DN57:DN59)</f>
        <v>66</v>
      </c>
      <c r="EB58" s="103">
        <f>SUM(DD57:DD59,DH57:DH59,DL57:DL59,DP57:DP59)</f>
        <v>29</v>
      </c>
      <c r="EC58" s="104">
        <f>EA58-EB58</f>
        <v>37</v>
      </c>
    </row>
    <row r="59" spans="2:133" ht="9.75" customHeight="1" thickBot="1">
      <c r="B59" s="238" t="s">
        <v>27</v>
      </c>
      <c r="C59" s="251" t="s">
        <v>384</v>
      </c>
      <c r="D59" s="252"/>
      <c r="E59" s="252"/>
      <c r="F59" s="252"/>
      <c r="G59" s="253"/>
      <c r="H59" s="53"/>
      <c r="I59" s="53">
        <v>9</v>
      </c>
      <c r="J59" s="140">
        <v>11</v>
      </c>
      <c r="K59" s="47">
        <v>11</v>
      </c>
      <c r="L59" s="47"/>
      <c r="M59" s="47"/>
      <c r="N59" s="6"/>
      <c r="O59" s="6"/>
      <c r="P59" s="268" t="s">
        <v>433</v>
      </c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70"/>
      <c r="AB59"/>
      <c r="AC59"/>
      <c r="AD59"/>
      <c r="AE59"/>
      <c r="AJ59" s="238" t="s">
        <v>27</v>
      </c>
      <c r="AK59" s="251" t="s">
        <v>449</v>
      </c>
      <c r="AL59" s="252"/>
      <c r="AM59" s="252"/>
      <c r="AN59" s="252"/>
      <c r="AO59" s="253"/>
      <c r="AP59" s="120"/>
      <c r="AQ59" s="120">
        <v>12</v>
      </c>
      <c r="AR59" s="121">
        <v>2</v>
      </c>
      <c r="AS59" s="47"/>
      <c r="AT59" s="47"/>
      <c r="AU59" s="47"/>
      <c r="AV59" s="6"/>
      <c r="AW59" s="6"/>
      <c r="AX59" s="268" t="s">
        <v>481</v>
      </c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70"/>
      <c r="BR59" s="23"/>
      <c r="BS59" s="13" t="s">
        <v>37</v>
      </c>
      <c r="BT59" s="23">
        <f>IF(BZ56="","",BZ56)</f>
      </c>
      <c r="BU59" s="69">
        <f t="shared" si="14"/>
      </c>
      <c r="BV59" s="33">
        <f>IF(BX56="","",BX56)</f>
      </c>
      <c r="BW59" s="211"/>
      <c r="BX59" s="212"/>
      <c r="BY59" s="213"/>
      <c r="BZ59" s="213"/>
      <c r="CA59" s="214"/>
      <c r="CB59" s="38"/>
      <c r="CC59" s="69">
        <f t="shared" si="10"/>
      </c>
      <c r="CD59" s="39"/>
      <c r="CE59" s="211"/>
      <c r="CF59" s="83">
        <v>5</v>
      </c>
      <c r="CG59" s="76" t="str">
        <f t="shared" si="11"/>
        <v>-</v>
      </c>
      <c r="CH59" s="33">
        <v>11</v>
      </c>
      <c r="CI59" s="201"/>
      <c r="CJ59" s="176" t="s">
        <v>399</v>
      </c>
      <c r="CK59" s="161"/>
      <c r="CL59" s="160" t="s">
        <v>398</v>
      </c>
      <c r="CM59" s="177"/>
      <c r="CO59" s="9"/>
      <c r="CP59" s="10"/>
      <c r="CQ59" s="9"/>
      <c r="CR59" s="11"/>
      <c r="CS59" s="10"/>
      <c r="CT59" s="10"/>
      <c r="CU59" s="11"/>
      <c r="CZ59" s="23"/>
      <c r="DA59" s="130" t="s">
        <v>103</v>
      </c>
      <c r="DB59" s="23">
        <f>IF(DH56="","",DH56)</f>
      </c>
      <c r="DC59" s="69">
        <f t="shared" si="15"/>
      </c>
      <c r="DD59" s="33">
        <f>IF(DF56="","",DF56)</f>
      </c>
      <c r="DE59" s="211"/>
      <c r="DF59" s="212"/>
      <c r="DG59" s="213"/>
      <c r="DH59" s="213"/>
      <c r="DI59" s="214"/>
      <c r="DJ59" s="38"/>
      <c r="DK59" s="69">
        <f t="shared" si="12"/>
      </c>
      <c r="DL59" s="39"/>
      <c r="DM59" s="211"/>
      <c r="DN59" s="83"/>
      <c r="DO59" s="76">
        <f t="shared" si="13"/>
      </c>
      <c r="DP59" s="33"/>
      <c r="DQ59" s="201"/>
      <c r="DR59" s="176" t="s">
        <v>398</v>
      </c>
      <c r="DS59" s="161"/>
      <c r="DT59" s="160" t="s">
        <v>399</v>
      </c>
      <c r="DU59" s="177"/>
      <c r="DW59" s="9"/>
      <c r="DX59" s="10"/>
      <c r="DY59" s="9"/>
      <c r="DZ59" s="11"/>
      <c r="EA59" s="10"/>
      <c r="EB59" s="10"/>
      <c r="EC59" s="11"/>
    </row>
    <row r="60" spans="2:133" ht="9.75" customHeight="1" thickTop="1">
      <c r="B60" s="238"/>
      <c r="C60" s="263" t="s">
        <v>385</v>
      </c>
      <c r="D60" s="264"/>
      <c r="E60" s="264"/>
      <c r="F60" s="264"/>
      <c r="G60" s="265"/>
      <c r="H60" s="6"/>
      <c r="I60" s="6"/>
      <c r="J60" s="6"/>
      <c r="K60" s="6"/>
      <c r="L60" s="6"/>
      <c r="M60" s="6"/>
      <c r="N60" s="6"/>
      <c r="O60" s="6"/>
      <c r="P60" s="271" t="s">
        <v>434</v>
      </c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3"/>
      <c r="AB60"/>
      <c r="AC60"/>
      <c r="AD60"/>
      <c r="AE60"/>
      <c r="AJ60" s="238"/>
      <c r="AK60" s="263" t="s">
        <v>450</v>
      </c>
      <c r="AL60" s="264"/>
      <c r="AM60" s="264"/>
      <c r="AN60" s="264"/>
      <c r="AO60" s="265"/>
      <c r="AP60" s="6"/>
      <c r="AQ60" s="6"/>
      <c r="AR60" s="6"/>
      <c r="AS60" s="6"/>
      <c r="AT60" s="6"/>
      <c r="AU60" s="6"/>
      <c r="AV60" s="6"/>
      <c r="AW60" s="6"/>
      <c r="AX60" s="271" t="s">
        <v>483</v>
      </c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3"/>
      <c r="BR60" s="25" t="s">
        <v>128</v>
      </c>
      <c r="BS60" s="22" t="s">
        <v>22</v>
      </c>
      <c r="BT60" s="25">
        <f>IF(CD54="","",CD54)</f>
        <v>11</v>
      </c>
      <c r="BU60" s="79" t="str">
        <f t="shared" si="14"/>
        <v>-</v>
      </c>
      <c r="BV60" s="37">
        <f>IF(CB54="","",CB54)</f>
        <v>8</v>
      </c>
      <c r="BW60" s="181" t="str">
        <f>IF(CE54="","",IF(CE54="○","×",IF(CE54="×","○")))</f>
        <v>○</v>
      </c>
      <c r="BX60" s="36">
        <f>IF(CD57="","",CD57)</f>
        <v>11</v>
      </c>
      <c r="BY60" s="69" t="str">
        <f aca="true" t="shared" si="16" ref="BY60:BY65">IF(BX60="","","-")</f>
        <v>-</v>
      </c>
      <c r="BZ60" s="37">
        <f>IF(CB57="","",CB57)</f>
        <v>0</v>
      </c>
      <c r="CA60" s="181" t="str">
        <f>IF(CE57="","",IF(CE57="○","×",IF(CE57="×","○")))</f>
        <v>○</v>
      </c>
      <c r="CB60" s="184"/>
      <c r="CC60" s="185"/>
      <c r="CD60" s="185"/>
      <c r="CE60" s="186"/>
      <c r="CF60" s="77">
        <v>3</v>
      </c>
      <c r="CG60" s="69" t="str">
        <f t="shared" si="11"/>
        <v>-</v>
      </c>
      <c r="CH60" s="73">
        <v>11</v>
      </c>
      <c r="CI60" s="199" t="s">
        <v>327</v>
      </c>
      <c r="CJ60" s="170" t="s">
        <v>388</v>
      </c>
      <c r="CK60" s="171"/>
      <c r="CL60" s="171"/>
      <c r="CM60" s="172"/>
      <c r="CO60" s="102"/>
      <c r="CP60" s="103"/>
      <c r="CQ60" s="102"/>
      <c r="CR60" s="104"/>
      <c r="CS60" s="103"/>
      <c r="CT60" s="103"/>
      <c r="CU60" s="104"/>
      <c r="CZ60" s="25" t="s">
        <v>217</v>
      </c>
      <c r="DA60" s="84" t="s">
        <v>222</v>
      </c>
      <c r="DB60" s="25">
        <f>IF(DL54="","",DL54)</f>
        <v>9</v>
      </c>
      <c r="DC60" s="79" t="str">
        <f t="shared" si="15"/>
        <v>-</v>
      </c>
      <c r="DD60" s="37">
        <f>IF(DJ54="","",DJ54)</f>
        <v>11</v>
      </c>
      <c r="DE60" s="181" t="str">
        <f>IF(DM54="","",IF(DM54="○","×",IF(DM54="×","○")))</f>
        <v>×</v>
      </c>
      <c r="DF60" s="36">
        <f>IF(DL57="","",DL57)</f>
        <v>4</v>
      </c>
      <c r="DG60" s="69" t="str">
        <f aca="true" t="shared" si="17" ref="DG60:DG65">IF(DF60="","","-")</f>
        <v>-</v>
      </c>
      <c r="DH60" s="37">
        <f>IF(DJ57="","",DJ57)</f>
        <v>11</v>
      </c>
      <c r="DI60" s="181" t="str">
        <f>IF(DM57="","",IF(DM57="○","×",IF(DM57="×","○")))</f>
        <v>×</v>
      </c>
      <c r="DJ60" s="184"/>
      <c r="DK60" s="185"/>
      <c r="DL60" s="185"/>
      <c r="DM60" s="186"/>
      <c r="DN60" s="77">
        <v>2</v>
      </c>
      <c r="DO60" s="69" t="str">
        <f t="shared" si="13"/>
        <v>-</v>
      </c>
      <c r="DP60" s="73">
        <v>11</v>
      </c>
      <c r="DQ60" s="199" t="s">
        <v>339</v>
      </c>
      <c r="DR60" s="170" t="s">
        <v>402</v>
      </c>
      <c r="DS60" s="171"/>
      <c r="DT60" s="171"/>
      <c r="DU60" s="172"/>
      <c r="DW60" s="102"/>
      <c r="DX60" s="103"/>
      <c r="DY60" s="102"/>
      <c r="DZ60" s="104"/>
      <c r="EA60" s="103"/>
      <c r="EB60" s="103"/>
      <c r="EC60" s="104"/>
    </row>
    <row r="61" spans="59:133" ht="9.75" customHeight="1">
      <c r="BG61" s="8"/>
      <c r="BH61" s="8"/>
      <c r="BI61" s="8"/>
      <c r="BJ61" s="8"/>
      <c r="BK61" s="8"/>
      <c r="BL61" s="8"/>
      <c r="BM61" s="8"/>
      <c r="BR61" s="25" t="s">
        <v>129</v>
      </c>
      <c r="BS61" s="22" t="s">
        <v>130</v>
      </c>
      <c r="BT61" s="25">
        <f>IF(CD55="","",CD55)</f>
        <v>11</v>
      </c>
      <c r="BU61" s="69" t="str">
        <f t="shared" si="14"/>
        <v>-</v>
      </c>
      <c r="BV61" s="37">
        <f>IF(CB55="","",CB55)</f>
        <v>4</v>
      </c>
      <c r="BW61" s="182"/>
      <c r="BX61" s="36">
        <f>IF(CD58="","",CD58)</f>
        <v>11</v>
      </c>
      <c r="BY61" s="69" t="str">
        <f t="shared" si="16"/>
        <v>-</v>
      </c>
      <c r="BZ61" s="37">
        <f>IF(CB58="","",CB58)</f>
        <v>7</v>
      </c>
      <c r="CA61" s="182"/>
      <c r="CB61" s="187"/>
      <c r="CC61" s="188"/>
      <c r="CD61" s="188"/>
      <c r="CE61" s="189"/>
      <c r="CF61" s="77">
        <v>8</v>
      </c>
      <c r="CG61" s="69" t="str">
        <f t="shared" si="11"/>
        <v>-</v>
      </c>
      <c r="CH61" s="30">
        <v>11</v>
      </c>
      <c r="CI61" s="200"/>
      <c r="CJ61" s="173"/>
      <c r="CK61" s="174"/>
      <c r="CL61" s="174"/>
      <c r="CM61" s="175"/>
      <c r="CO61" s="102">
        <f>COUNTIF(BT60:CI62,"○")</f>
        <v>2</v>
      </c>
      <c r="CP61" s="103">
        <f>COUNTIF(BT60:CI62,"×")</f>
        <v>1</v>
      </c>
      <c r="CQ61" s="102"/>
      <c r="CR61" s="104"/>
      <c r="CS61" s="103">
        <f>SUM(BT60:BT62,BX60:BX62,CB60:CB62,CF60:CF62)</f>
        <v>55</v>
      </c>
      <c r="CT61" s="103">
        <f>SUM(BV60:BV62,BZ60:BZ62,CD60:CD62,CH60:CH62)</f>
        <v>41</v>
      </c>
      <c r="CU61" s="104">
        <f>CS61-CT61</f>
        <v>14</v>
      </c>
      <c r="CZ61" s="25" t="s">
        <v>218</v>
      </c>
      <c r="DA61" s="84" t="s">
        <v>222</v>
      </c>
      <c r="DB61" s="25">
        <f>IF(DL55="","",DL55)</f>
        <v>4</v>
      </c>
      <c r="DC61" s="69" t="str">
        <f t="shared" si="15"/>
        <v>-</v>
      </c>
      <c r="DD61" s="37">
        <f>IF(DJ55="","",DJ55)</f>
        <v>11</v>
      </c>
      <c r="DE61" s="182"/>
      <c r="DF61" s="36">
        <f>IF(DL58="","",DL58)</f>
        <v>3</v>
      </c>
      <c r="DG61" s="69" t="str">
        <f t="shared" si="17"/>
        <v>-</v>
      </c>
      <c r="DH61" s="37">
        <f>IF(DJ58="","",DJ58)</f>
        <v>11</v>
      </c>
      <c r="DI61" s="182"/>
      <c r="DJ61" s="187"/>
      <c r="DK61" s="188"/>
      <c r="DL61" s="188"/>
      <c r="DM61" s="189"/>
      <c r="DN61" s="77">
        <v>0</v>
      </c>
      <c r="DO61" s="69" t="str">
        <f t="shared" si="13"/>
        <v>-</v>
      </c>
      <c r="DP61" s="30">
        <v>11</v>
      </c>
      <c r="DQ61" s="200"/>
      <c r="DR61" s="173"/>
      <c r="DS61" s="174"/>
      <c r="DT61" s="174"/>
      <c r="DU61" s="175"/>
      <c r="DW61" s="102">
        <f>COUNTIF(DB60:DQ62,"○")</f>
        <v>0</v>
      </c>
      <c r="DX61" s="103">
        <f>COUNTIF(DB60:DQ62,"×")</f>
        <v>3</v>
      </c>
      <c r="DY61" s="102"/>
      <c r="DZ61" s="104"/>
      <c r="EA61" s="103">
        <f>SUM(DB60:DB62,DF60:DF62,DJ60:DJ62,DN60:DN62)</f>
        <v>22</v>
      </c>
      <c r="EB61" s="103">
        <f>SUM(DD60:DD62,DH60:DH62,DL60:DL62,DP60:DP62)</f>
        <v>66</v>
      </c>
      <c r="EC61" s="104">
        <f>EA61-EB61</f>
        <v>-44</v>
      </c>
    </row>
    <row r="62" spans="59:133" ht="9.75" customHeight="1" thickBot="1">
      <c r="BG62" s="8"/>
      <c r="BH62" s="8"/>
      <c r="BI62" s="8"/>
      <c r="BJ62" s="8"/>
      <c r="BK62" s="8"/>
      <c r="BL62" s="8"/>
      <c r="BM62" s="8"/>
      <c r="BR62" s="23"/>
      <c r="BS62" s="12" t="s">
        <v>37</v>
      </c>
      <c r="BT62" s="23">
        <f>IF(CD56="","",CD56)</f>
      </c>
      <c r="BU62" s="76">
        <f t="shared" si="14"/>
      </c>
      <c r="BV62" s="39">
        <f>IF(CB56="","",CB56)</f>
      </c>
      <c r="BW62" s="211"/>
      <c r="BX62" s="38">
        <f>IF(CD59="","",CD59)</f>
      </c>
      <c r="BY62" s="69">
        <f t="shared" si="16"/>
      </c>
      <c r="BZ62" s="39">
        <f>IF(CB59="","",CB59)</f>
      </c>
      <c r="CA62" s="211"/>
      <c r="CB62" s="212"/>
      <c r="CC62" s="213"/>
      <c r="CD62" s="213"/>
      <c r="CE62" s="214"/>
      <c r="CF62" s="38"/>
      <c r="CG62" s="69">
        <f t="shared" si="11"/>
      </c>
      <c r="CH62" s="39"/>
      <c r="CI62" s="201"/>
      <c r="CJ62" s="176" t="s">
        <v>388</v>
      </c>
      <c r="CK62" s="161"/>
      <c r="CL62" s="160" t="s">
        <v>389</v>
      </c>
      <c r="CM62" s="177"/>
      <c r="CO62" s="102"/>
      <c r="CP62" s="103"/>
      <c r="CQ62" s="102"/>
      <c r="CR62" s="104"/>
      <c r="CS62" s="103"/>
      <c r="CT62" s="103"/>
      <c r="CU62" s="104"/>
      <c r="CZ62" s="23"/>
      <c r="DA62" s="131" t="s">
        <v>37</v>
      </c>
      <c r="DB62" s="23">
        <f>IF(DL56="","",DL56)</f>
      </c>
      <c r="DC62" s="76">
        <f t="shared" si="15"/>
      </c>
      <c r="DD62" s="39">
        <f>IF(DJ56="","",DJ56)</f>
      </c>
      <c r="DE62" s="211"/>
      <c r="DF62" s="38">
        <f>IF(DL59="","",DL59)</f>
      </c>
      <c r="DG62" s="69">
        <f t="shared" si="17"/>
      </c>
      <c r="DH62" s="39">
        <f>IF(DJ59="","",DJ59)</f>
      </c>
      <c r="DI62" s="211"/>
      <c r="DJ62" s="212"/>
      <c r="DK62" s="213"/>
      <c r="DL62" s="213"/>
      <c r="DM62" s="214"/>
      <c r="DN62" s="38"/>
      <c r="DO62" s="69">
        <f t="shared" si="13"/>
      </c>
      <c r="DP62" s="39"/>
      <c r="DQ62" s="201"/>
      <c r="DR62" s="176" t="s">
        <v>399</v>
      </c>
      <c r="DS62" s="161"/>
      <c r="DT62" s="160" t="s">
        <v>406</v>
      </c>
      <c r="DU62" s="177"/>
      <c r="DW62" s="102"/>
      <c r="DX62" s="103"/>
      <c r="DY62" s="102"/>
      <c r="DZ62" s="104"/>
      <c r="EA62" s="103"/>
      <c r="EB62" s="103"/>
      <c r="EC62" s="104"/>
    </row>
    <row r="63" spans="2:133" ht="9.75" customHeight="1">
      <c r="B63" s="224" t="s">
        <v>36</v>
      </c>
      <c r="C63" s="225"/>
      <c r="D63" s="228" t="str">
        <f>B65</f>
        <v>荒井達哉</v>
      </c>
      <c r="E63" s="229"/>
      <c r="F63" s="229"/>
      <c r="G63" s="223"/>
      <c r="H63" s="230" t="str">
        <f>B68</f>
        <v>大西博文</v>
      </c>
      <c r="I63" s="229"/>
      <c r="J63" s="229"/>
      <c r="K63" s="223"/>
      <c r="L63" s="230" t="str">
        <f>B71</f>
        <v>苅田孝之</v>
      </c>
      <c r="M63" s="229"/>
      <c r="N63" s="229"/>
      <c r="O63" s="223"/>
      <c r="P63" s="230" t="str">
        <f>B74</f>
        <v>堤直也</v>
      </c>
      <c r="Q63" s="229"/>
      <c r="R63" s="229"/>
      <c r="S63" s="205"/>
      <c r="T63" s="164" t="s">
        <v>24</v>
      </c>
      <c r="U63" s="165"/>
      <c r="V63" s="165"/>
      <c r="W63" s="166"/>
      <c r="Y63" s="167" t="s">
        <v>28</v>
      </c>
      <c r="Z63" s="168"/>
      <c r="AA63" s="167" t="s">
        <v>29</v>
      </c>
      <c r="AB63" s="169"/>
      <c r="AC63" s="168" t="s">
        <v>30</v>
      </c>
      <c r="AD63" s="168"/>
      <c r="AE63" s="169"/>
      <c r="AJ63" s="224" t="s">
        <v>83</v>
      </c>
      <c r="AK63" s="225"/>
      <c r="AL63" s="228" t="str">
        <f>AJ65</f>
        <v>満濃茂樹</v>
      </c>
      <c r="AM63" s="229"/>
      <c r="AN63" s="229"/>
      <c r="AO63" s="223"/>
      <c r="AP63" s="230" t="str">
        <f>AJ68</f>
        <v>鈴木　貴</v>
      </c>
      <c r="AQ63" s="229"/>
      <c r="AR63" s="229"/>
      <c r="AS63" s="223"/>
      <c r="AT63" s="230" t="str">
        <f>AJ71</f>
        <v>近藤将光</v>
      </c>
      <c r="AU63" s="229"/>
      <c r="AV63" s="229"/>
      <c r="AW63" s="223"/>
      <c r="AX63" s="274" t="str">
        <f>AJ74</f>
        <v>曽我部みのり</v>
      </c>
      <c r="AY63" s="275"/>
      <c r="AZ63" s="275"/>
      <c r="BA63" s="276"/>
      <c r="BB63" s="164" t="s">
        <v>24</v>
      </c>
      <c r="BC63" s="165"/>
      <c r="BD63" s="165"/>
      <c r="BE63" s="166"/>
      <c r="BG63" s="167" t="s">
        <v>28</v>
      </c>
      <c r="BH63" s="168"/>
      <c r="BI63" s="167" t="s">
        <v>29</v>
      </c>
      <c r="BJ63" s="169"/>
      <c r="BK63" s="168" t="s">
        <v>30</v>
      </c>
      <c r="BL63" s="168"/>
      <c r="BM63" s="169"/>
      <c r="BR63" s="26" t="s">
        <v>131</v>
      </c>
      <c r="BS63" s="24" t="s">
        <v>390</v>
      </c>
      <c r="BT63" s="25">
        <f>IF(CH54="","",CH54)</f>
        <v>11</v>
      </c>
      <c r="BU63" s="69" t="str">
        <f t="shared" si="14"/>
        <v>-</v>
      </c>
      <c r="BV63" s="37">
        <f>IF(CF54="","",CF54)</f>
        <v>5</v>
      </c>
      <c r="BW63" s="181" t="str">
        <f>IF(CI54="","",IF(CI54="○","×",IF(CI54="×","○")))</f>
        <v>○</v>
      </c>
      <c r="BX63" s="36">
        <f>IF(CH57="","",CH57)</f>
        <v>7</v>
      </c>
      <c r="BY63" s="79" t="str">
        <f t="shared" si="16"/>
        <v>-</v>
      </c>
      <c r="BZ63" s="37">
        <f>IF(CF57="","",CF57)</f>
        <v>11</v>
      </c>
      <c r="CA63" s="181" t="str">
        <f>IF(CI57="","",IF(CI57="○","×",IF(CI57="×","○")))</f>
        <v>○</v>
      </c>
      <c r="CB63" s="40">
        <f>IF(CH60="","",CH60)</f>
        <v>11</v>
      </c>
      <c r="CC63" s="69" t="str">
        <f>IF(CB63="","","-")</f>
        <v>-</v>
      </c>
      <c r="CD63" s="41">
        <f>IF(CF60="","",CF60)</f>
        <v>3</v>
      </c>
      <c r="CE63" s="181" t="str">
        <f>IF(CI60="","",IF(CI60="○","×",IF(CI60="×","○")))</f>
        <v>○</v>
      </c>
      <c r="CF63" s="184"/>
      <c r="CG63" s="185"/>
      <c r="CH63" s="185"/>
      <c r="CI63" s="232"/>
      <c r="CJ63" s="170" t="s">
        <v>389</v>
      </c>
      <c r="CK63" s="171"/>
      <c r="CL63" s="171"/>
      <c r="CM63" s="172"/>
      <c r="CO63" s="105"/>
      <c r="CP63" s="106"/>
      <c r="CQ63" s="105"/>
      <c r="CR63" s="107"/>
      <c r="CS63" s="106"/>
      <c r="CT63" s="106"/>
      <c r="CU63" s="107"/>
      <c r="CZ63" s="26" t="s">
        <v>219</v>
      </c>
      <c r="DA63" s="27" t="s">
        <v>223</v>
      </c>
      <c r="DB63" s="25">
        <f>IF(DP54="","",DP54)</f>
        <v>11</v>
      </c>
      <c r="DC63" s="69" t="str">
        <f t="shared" si="15"/>
        <v>-</v>
      </c>
      <c r="DD63" s="37">
        <f>IF(DN54="","",DN54)</f>
        <v>0</v>
      </c>
      <c r="DE63" s="181" t="str">
        <f>IF(DQ54="","",IF(DQ54="○","×",IF(DQ54="×","○")))</f>
        <v>○</v>
      </c>
      <c r="DF63" s="36">
        <f>IF(DP57="","",DP57)</f>
        <v>3</v>
      </c>
      <c r="DG63" s="79" t="str">
        <f t="shared" si="17"/>
        <v>-</v>
      </c>
      <c r="DH63" s="37">
        <f>IF(DN57="","",DN57)</f>
        <v>11</v>
      </c>
      <c r="DI63" s="181" t="str">
        <f>IF(DQ57="","",IF(DQ57="○","×",IF(DQ57="×","○")))</f>
        <v>×</v>
      </c>
      <c r="DJ63" s="40">
        <f>IF(DP60="","",DP60)</f>
        <v>11</v>
      </c>
      <c r="DK63" s="69" t="str">
        <f>IF(DJ63="","","-")</f>
        <v>-</v>
      </c>
      <c r="DL63" s="41">
        <f>IF(DN60="","",DN60)</f>
        <v>2</v>
      </c>
      <c r="DM63" s="181" t="str">
        <f>IF(DQ60="","",IF(DQ60="○","×",IF(DQ60="×","○")))</f>
        <v>○</v>
      </c>
      <c r="DN63" s="184"/>
      <c r="DO63" s="185"/>
      <c r="DP63" s="185"/>
      <c r="DQ63" s="232"/>
      <c r="DR63" s="170" t="s">
        <v>388</v>
      </c>
      <c r="DS63" s="171"/>
      <c r="DT63" s="171"/>
      <c r="DU63" s="172"/>
      <c r="DW63" s="105"/>
      <c r="DX63" s="106"/>
      <c r="DY63" s="105"/>
      <c r="DZ63" s="107"/>
      <c r="EA63" s="106"/>
      <c r="EB63" s="106"/>
      <c r="EC63" s="107"/>
    </row>
    <row r="64" spans="2:133" ht="9.75" customHeight="1" thickBot="1">
      <c r="B64" s="226"/>
      <c r="C64" s="227"/>
      <c r="D64" s="231" t="str">
        <f>B66</f>
        <v>佐伯綾子</v>
      </c>
      <c r="E64" s="180"/>
      <c r="F64" s="180"/>
      <c r="G64" s="183"/>
      <c r="H64" s="209" t="str">
        <f>B69</f>
        <v>石井珠子</v>
      </c>
      <c r="I64" s="180"/>
      <c r="J64" s="180"/>
      <c r="K64" s="183"/>
      <c r="L64" s="209" t="str">
        <f>B72</f>
        <v>的場梢</v>
      </c>
      <c r="M64" s="180"/>
      <c r="N64" s="180"/>
      <c r="O64" s="183"/>
      <c r="P64" s="209" t="str">
        <f>B75</f>
        <v>北島佳奈</v>
      </c>
      <c r="Q64" s="180"/>
      <c r="R64" s="180"/>
      <c r="S64" s="210"/>
      <c r="T64" s="202" t="s">
        <v>25</v>
      </c>
      <c r="U64" s="203"/>
      <c r="V64" s="203"/>
      <c r="W64" s="204"/>
      <c r="Y64" s="99" t="s">
        <v>31</v>
      </c>
      <c r="Z64" s="100" t="s">
        <v>32</v>
      </c>
      <c r="AA64" s="99" t="s">
        <v>33</v>
      </c>
      <c r="AB64" s="101" t="s">
        <v>34</v>
      </c>
      <c r="AC64" s="100" t="s">
        <v>33</v>
      </c>
      <c r="AD64" s="100" t="s">
        <v>34</v>
      </c>
      <c r="AE64" s="101" t="s">
        <v>35</v>
      </c>
      <c r="AJ64" s="226"/>
      <c r="AK64" s="227"/>
      <c r="AL64" s="231" t="str">
        <f>AJ66</f>
        <v>新谷智子</v>
      </c>
      <c r="AM64" s="180"/>
      <c r="AN64" s="180"/>
      <c r="AO64" s="183"/>
      <c r="AP64" s="209" t="str">
        <f>AJ69</f>
        <v>亀井美香</v>
      </c>
      <c r="AQ64" s="180"/>
      <c r="AR64" s="180"/>
      <c r="AS64" s="183"/>
      <c r="AT64" s="209" t="str">
        <f>AJ72</f>
        <v>千馬裕美</v>
      </c>
      <c r="AU64" s="180"/>
      <c r="AV64" s="180"/>
      <c r="AW64" s="183"/>
      <c r="AX64" s="277" t="str">
        <f>AJ75</f>
        <v>曽根めぐみ</v>
      </c>
      <c r="AY64" s="278"/>
      <c r="AZ64" s="278"/>
      <c r="BA64" s="279"/>
      <c r="BB64" s="202" t="s">
        <v>25</v>
      </c>
      <c r="BC64" s="203"/>
      <c r="BD64" s="203"/>
      <c r="BE64" s="204"/>
      <c r="BG64" s="99" t="s">
        <v>31</v>
      </c>
      <c r="BH64" s="100" t="s">
        <v>32</v>
      </c>
      <c r="BI64" s="99" t="s">
        <v>33</v>
      </c>
      <c r="BJ64" s="101" t="s">
        <v>34</v>
      </c>
      <c r="BK64" s="100" t="s">
        <v>33</v>
      </c>
      <c r="BL64" s="100" t="s">
        <v>34</v>
      </c>
      <c r="BM64" s="101" t="s">
        <v>35</v>
      </c>
      <c r="BR64" s="25" t="s">
        <v>132</v>
      </c>
      <c r="BS64" s="22" t="s">
        <v>392</v>
      </c>
      <c r="BT64" s="25">
        <f>IF(CH55="","",CH55)</f>
        <v>11</v>
      </c>
      <c r="BU64" s="69" t="str">
        <f t="shared" si="14"/>
        <v>-</v>
      </c>
      <c r="BV64" s="37">
        <f>IF(CF55="","",CF55)</f>
        <v>4</v>
      </c>
      <c r="BW64" s="182" t="str">
        <f>IF(BY61="","",BY61)</f>
        <v>-</v>
      </c>
      <c r="BX64" s="36">
        <f>IF(CH58="","",CH58)</f>
        <v>11</v>
      </c>
      <c r="BY64" s="69" t="str">
        <f t="shared" si="16"/>
        <v>-</v>
      </c>
      <c r="BZ64" s="37">
        <f>IF(CF58="","",CF58)</f>
        <v>0</v>
      </c>
      <c r="CA64" s="182">
        <f>IF(CC61="","",CC61)</f>
      </c>
      <c r="CB64" s="29">
        <f>IF(CH61="","",CH61)</f>
        <v>11</v>
      </c>
      <c r="CC64" s="69" t="str">
        <f>IF(CB64="","","-")</f>
        <v>-</v>
      </c>
      <c r="CD64" s="37">
        <f>IF(CF61="","",CF61)</f>
        <v>8</v>
      </c>
      <c r="CE64" s="182" t="str">
        <f>IF(CG61="","",CG61)</f>
        <v>-</v>
      </c>
      <c r="CF64" s="187"/>
      <c r="CG64" s="188"/>
      <c r="CH64" s="188"/>
      <c r="CI64" s="233"/>
      <c r="CJ64" s="173"/>
      <c r="CK64" s="174"/>
      <c r="CL64" s="174"/>
      <c r="CM64" s="175"/>
      <c r="CO64" s="102">
        <f>COUNTIF(BT63:CI65,"○")</f>
        <v>3</v>
      </c>
      <c r="CP64" s="103">
        <f>COUNTIF(BT63:CI65,"×")</f>
        <v>0</v>
      </c>
      <c r="CQ64" s="102"/>
      <c r="CR64" s="104"/>
      <c r="CS64" s="103">
        <f>SUM(BT63:BT65,BX63:BX65,CB63:CB65,CF63:CF65)</f>
        <v>73</v>
      </c>
      <c r="CT64" s="103">
        <f>SUM(BV63:BV65,BZ63:BZ65,CD63:CD65,CH63:CH65)</f>
        <v>36</v>
      </c>
      <c r="CU64" s="104">
        <f>CS64-CT64</f>
        <v>37</v>
      </c>
      <c r="CZ64" s="25" t="s">
        <v>220</v>
      </c>
      <c r="DA64" s="22" t="s">
        <v>223</v>
      </c>
      <c r="DB64" s="25">
        <f>IF(DP55="","",DP55)</f>
        <v>1</v>
      </c>
      <c r="DC64" s="69" t="str">
        <f t="shared" si="15"/>
        <v>-</v>
      </c>
      <c r="DD64" s="37">
        <f>IF(DN55="","",DN55)</f>
        <v>11</v>
      </c>
      <c r="DE64" s="182" t="str">
        <f>IF(DG61="","",DG61)</f>
        <v>-</v>
      </c>
      <c r="DF64" s="36">
        <f>IF(DP58="","",DP58)</f>
        <v>8</v>
      </c>
      <c r="DG64" s="69" t="str">
        <f t="shared" si="17"/>
        <v>-</v>
      </c>
      <c r="DH64" s="37">
        <f>IF(DN58="","",DN58)</f>
        <v>11</v>
      </c>
      <c r="DI64" s="182">
        <f>IF(DK61="","",DK61)</f>
      </c>
      <c r="DJ64" s="29">
        <f>IF(DP61="","",DP61)</f>
        <v>11</v>
      </c>
      <c r="DK64" s="69" t="str">
        <f>IF(DJ64="","","-")</f>
        <v>-</v>
      </c>
      <c r="DL64" s="37">
        <f>IF(DN61="","",DN61)</f>
        <v>0</v>
      </c>
      <c r="DM64" s="182" t="str">
        <f>IF(DO61="","",DO61)</f>
        <v>-</v>
      </c>
      <c r="DN64" s="187"/>
      <c r="DO64" s="188"/>
      <c r="DP64" s="188"/>
      <c r="DQ64" s="233"/>
      <c r="DR64" s="173"/>
      <c r="DS64" s="174"/>
      <c r="DT64" s="174"/>
      <c r="DU64" s="175"/>
      <c r="DW64" s="102">
        <f>COUNTIF(DB63:DQ65,"○")</f>
        <v>2</v>
      </c>
      <c r="DX64" s="103">
        <f>COUNTIF(DB63:DQ65,"×")</f>
        <v>1</v>
      </c>
      <c r="DY64" s="102"/>
      <c r="DZ64" s="104"/>
      <c r="EA64" s="103">
        <f>SUM(DB63:DB65,DF63:DF65,DJ63:DJ65,DN63:DN65)</f>
        <v>56</v>
      </c>
      <c r="EB64" s="103">
        <f>SUM(DD63:DD65,DH63:DH65,DL63:DL65,DP63:DP65)</f>
        <v>42</v>
      </c>
      <c r="EC64" s="104">
        <f>EA64-EB64</f>
        <v>14</v>
      </c>
    </row>
    <row r="65" spans="2:133" ht="9.75" customHeight="1" thickBot="1">
      <c r="B65" s="21" t="s">
        <v>38</v>
      </c>
      <c r="C65" s="22" t="s">
        <v>22</v>
      </c>
      <c r="D65" s="215"/>
      <c r="E65" s="216"/>
      <c r="F65" s="216"/>
      <c r="G65" s="217"/>
      <c r="H65" s="108">
        <v>11</v>
      </c>
      <c r="I65" s="109" t="str">
        <f>IF(H65="","","-")</f>
        <v>-</v>
      </c>
      <c r="J65" s="133">
        <v>3</v>
      </c>
      <c r="K65" s="235" t="s">
        <v>18</v>
      </c>
      <c r="L65" s="68">
        <v>11</v>
      </c>
      <c r="M65" s="70" t="str">
        <f aca="true" t="shared" si="18" ref="M65:M70">IF(L65="","","-")</f>
        <v>-</v>
      </c>
      <c r="N65" s="71">
        <v>2</v>
      </c>
      <c r="O65" s="223" t="s">
        <v>387</v>
      </c>
      <c r="P65" s="82">
        <v>11</v>
      </c>
      <c r="Q65" s="70" t="str">
        <f aca="true" t="shared" si="19" ref="Q65:Q73">IF(P65="","","-")</f>
        <v>-</v>
      </c>
      <c r="R65" s="73">
        <v>9</v>
      </c>
      <c r="S65" s="205" t="s">
        <v>337</v>
      </c>
      <c r="T65" s="206" t="s">
        <v>19</v>
      </c>
      <c r="U65" s="207"/>
      <c r="V65" s="207"/>
      <c r="W65" s="208"/>
      <c r="Y65" s="102"/>
      <c r="Z65" s="103"/>
      <c r="AA65" s="102"/>
      <c r="AB65" s="104"/>
      <c r="AC65" s="103"/>
      <c r="AD65" s="103"/>
      <c r="AE65" s="104"/>
      <c r="AJ65" s="21" t="s">
        <v>286</v>
      </c>
      <c r="AK65" s="22" t="s">
        <v>367</v>
      </c>
      <c r="AL65" s="215"/>
      <c r="AM65" s="216"/>
      <c r="AN65" s="216"/>
      <c r="AO65" s="217"/>
      <c r="AP65" s="108">
        <v>11</v>
      </c>
      <c r="AQ65" s="109" t="str">
        <f>IF(AP65="","","-")</f>
        <v>-</v>
      </c>
      <c r="AR65" s="110">
        <v>0</v>
      </c>
      <c r="AS65" s="235" t="s">
        <v>326</v>
      </c>
      <c r="AT65" s="68">
        <v>11</v>
      </c>
      <c r="AU65" s="70" t="str">
        <f aca="true" t="shared" si="20" ref="AU65:AU70">IF(AT65="","","-")</f>
        <v>-</v>
      </c>
      <c r="AV65" s="71">
        <v>2</v>
      </c>
      <c r="AW65" s="223" t="s">
        <v>337</v>
      </c>
      <c r="AX65" s="82"/>
      <c r="AY65" s="70">
        <f aca="true" t="shared" si="21" ref="AY65:AY73">IF(AX65="","","-")</f>
      </c>
      <c r="AZ65" s="73"/>
      <c r="BA65" s="205" t="s">
        <v>340</v>
      </c>
      <c r="BB65" s="206" t="s">
        <v>342</v>
      </c>
      <c r="BC65" s="207"/>
      <c r="BD65" s="207"/>
      <c r="BE65" s="208"/>
      <c r="BG65" s="102"/>
      <c r="BH65" s="103"/>
      <c r="BI65" s="102"/>
      <c r="BJ65" s="104"/>
      <c r="BK65" s="103"/>
      <c r="BL65" s="103"/>
      <c r="BM65" s="104"/>
      <c r="BR65" s="28"/>
      <c r="BS65" s="14" t="s">
        <v>134</v>
      </c>
      <c r="BT65" s="28">
        <f>IF(CH56="","",CH56)</f>
      </c>
      <c r="BU65" s="81">
        <f t="shared" si="14"/>
      </c>
      <c r="BV65" s="42">
        <f>IF(CF56="","",CF56)</f>
      </c>
      <c r="BW65" s="183">
        <f>IF(BY62="","",BY62)</f>
      </c>
      <c r="BX65" s="43">
        <f>IF(CH59="","",CH59)</f>
        <v>11</v>
      </c>
      <c r="BY65" s="81" t="str">
        <f t="shared" si="16"/>
        <v>-</v>
      </c>
      <c r="BZ65" s="42">
        <f>IF(CF59="","",CF59)</f>
        <v>5</v>
      </c>
      <c r="CA65" s="183">
        <f>IF(CC62="","",CC62)</f>
      </c>
      <c r="CB65" s="43">
        <f>IF(CH62="","",CH62)</f>
      </c>
      <c r="CC65" s="81">
        <f>IF(CB65="","","-")</f>
      </c>
      <c r="CD65" s="42">
        <f>IF(CF62="","",CF62)</f>
      </c>
      <c r="CE65" s="183">
        <f>IF(CG62="","",CG62)</f>
      </c>
      <c r="CF65" s="190"/>
      <c r="CG65" s="191"/>
      <c r="CH65" s="191"/>
      <c r="CI65" s="234"/>
      <c r="CJ65" s="193" t="s">
        <v>398</v>
      </c>
      <c r="CK65" s="194"/>
      <c r="CL65" s="162" t="s">
        <v>399</v>
      </c>
      <c r="CM65" s="163"/>
      <c r="CO65" s="9"/>
      <c r="CP65" s="10"/>
      <c r="CQ65" s="9"/>
      <c r="CR65" s="11"/>
      <c r="CS65" s="10"/>
      <c r="CT65" s="10"/>
      <c r="CU65" s="11"/>
      <c r="CZ65" s="28"/>
      <c r="DA65" s="14" t="s">
        <v>37</v>
      </c>
      <c r="DB65" s="28">
        <f>IF(DP56="","",DP56)</f>
        <v>11</v>
      </c>
      <c r="DC65" s="81" t="str">
        <f t="shared" si="15"/>
        <v>-</v>
      </c>
      <c r="DD65" s="42">
        <f>IF(DN56="","",DN56)</f>
        <v>7</v>
      </c>
      <c r="DE65" s="183">
        <f>IF(DG62="","",DG62)</f>
      </c>
      <c r="DF65" s="43">
        <f>IF(DP59="","",DP59)</f>
      </c>
      <c r="DG65" s="81">
        <f t="shared" si="17"/>
      </c>
      <c r="DH65" s="42">
        <f>IF(DN59="","",DN59)</f>
      </c>
      <c r="DI65" s="183">
        <f>IF(DK62="","",DK62)</f>
      </c>
      <c r="DJ65" s="43">
        <f>IF(DP62="","",DP62)</f>
      </c>
      <c r="DK65" s="81">
        <f>IF(DJ65="","","-")</f>
      </c>
      <c r="DL65" s="42">
        <f>IF(DN62="","",DN62)</f>
      </c>
      <c r="DM65" s="183">
        <f>IF(DO62="","",DO62)</f>
      </c>
      <c r="DN65" s="190"/>
      <c r="DO65" s="191"/>
      <c r="DP65" s="191"/>
      <c r="DQ65" s="234"/>
      <c r="DR65" s="193" t="s">
        <v>388</v>
      </c>
      <c r="DS65" s="194"/>
      <c r="DT65" s="162" t="s">
        <v>389</v>
      </c>
      <c r="DU65" s="163"/>
      <c r="DW65" s="9"/>
      <c r="DX65" s="10"/>
      <c r="DY65" s="9"/>
      <c r="DZ65" s="11"/>
      <c r="EA65" s="10"/>
      <c r="EB65" s="10"/>
      <c r="EC65" s="11"/>
    </row>
    <row r="66" spans="2:133" ht="9.75" customHeight="1" thickBot="1">
      <c r="B66" s="21" t="s">
        <v>39</v>
      </c>
      <c r="C66" s="22" t="s">
        <v>22</v>
      </c>
      <c r="D66" s="218"/>
      <c r="E66" s="188"/>
      <c r="F66" s="188"/>
      <c r="G66" s="189"/>
      <c r="H66" s="108">
        <v>11</v>
      </c>
      <c r="I66" s="109" t="str">
        <f>IF(H66="","","-")</f>
        <v>-</v>
      </c>
      <c r="J66" s="111">
        <v>3</v>
      </c>
      <c r="K66" s="236"/>
      <c r="L66" s="68">
        <v>11</v>
      </c>
      <c r="M66" s="69" t="str">
        <f t="shared" si="18"/>
        <v>-</v>
      </c>
      <c r="N66" s="73">
        <v>1</v>
      </c>
      <c r="O66" s="182"/>
      <c r="P66" s="68">
        <v>11</v>
      </c>
      <c r="Q66" s="69" t="str">
        <f t="shared" si="19"/>
        <v>-</v>
      </c>
      <c r="R66" s="73">
        <v>7</v>
      </c>
      <c r="S66" s="200"/>
      <c r="T66" s="173"/>
      <c r="U66" s="174"/>
      <c r="V66" s="174"/>
      <c r="W66" s="175"/>
      <c r="Y66" s="102">
        <f>COUNTIF(D65:S67,"○")</f>
        <v>3</v>
      </c>
      <c r="Z66" s="103">
        <f>COUNTIF(D65:S67,"×")</f>
        <v>0</v>
      </c>
      <c r="AA66" s="102"/>
      <c r="AB66" s="104"/>
      <c r="AC66" s="103">
        <f>SUM(D65:D67,H65:H67,L65:L67,P65:P67)</f>
        <v>66</v>
      </c>
      <c r="AD66" s="103">
        <f>SUM(F65:F67,J65:J67,N65:N67,R65:R67)</f>
        <v>25</v>
      </c>
      <c r="AE66" s="104">
        <f>AC66-AD66</f>
        <v>41</v>
      </c>
      <c r="AJ66" s="21" t="s">
        <v>287</v>
      </c>
      <c r="AK66" s="22" t="s">
        <v>21</v>
      </c>
      <c r="AL66" s="218"/>
      <c r="AM66" s="188"/>
      <c r="AN66" s="188"/>
      <c r="AO66" s="189"/>
      <c r="AP66" s="108">
        <v>11</v>
      </c>
      <c r="AQ66" s="109" t="str">
        <f>IF(AP66="","","-")</f>
        <v>-</v>
      </c>
      <c r="AR66" s="111">
        <v>0</v>
      </c>
      <c r="AS66" s="236"/>
      <c r="AT66" s="68">
        <v>11</v>
      </c>
      <c r="AU66" s="69" t="str">
        <f t="shared" si="20"/>
        <v>-</v>
      </c>
      <c r="AV66" s="73">
        <v>8</v>
      </c>
      <c r="AW66" s="182"/>
      <c r="AX66" s="29" t="s">
        <v>359</v>
      </c>
      <c r="AY66" s="69" t="s">
        <v>360</v>
      </c>
      <c r="AZ66" s="37" t="s">
        <v>362</v>
      </c>
      <c r="BA66" s="200"/>
      <c r="BB66" s="173"/>
      <c r="BC66" s="174"/>
      <c r="BD66" s="174"/>
      <c r="BE66" s="175"/>
      <c r="BG66" s="102">
        <f>COUNTIF(AL65:BA67,"○")</f>
        <v>3</v>
      </c>
      <c r="BH66" s="103">
        <f>COUNTIF(AL65:BA67,"×")</f>
        <v>0</v>
      </c>
      <c r="BI66" s="102"/>
      <c r="BJ66" s="104"/>
      <c r="BK66" s="103">
        <f>SUM(AL65:AL67,AP65:AP67,AT65:AT67,AX65:AX67)</f>
        <v>44</v>
      </c>
      <c r="BL66" s="103">
        <f>SUM(AN65:AN67,AR65:AR67,AV65:AV67,AZ65:AZ67)</f>
        <v>10</v>
      </c>
      <c r="BM66" s="104">
        <f>BK66-BL66</f>
        <v>34</v>
      </c>
      <c r="BR66" s="66"/>
      <c r="BS66" s="18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3"/>
      <c r="CK66" s="3"/>
      <c r="CL66" s="3"/>
      <c r="CM66" s="3"/>
      <c r="CZ66" s="66"/>
      <c r="DA66" s="18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3"/>
      <c r="DS66" s="3"/>
      <c r="DT66" s="3"/>
      <c r="DU66" s="3"/>
      <c r="DW66"/>
      <c r="DX66"/>
      <c r="DY66"/>
      <c r="DZ66"/>
      <c r="EA66"/>
      <c r="EB66"/>
      <c r="EC66"/>
    </row>
    <row r="67" spans="2:133" ht="9.75" customHeight="1">
      <c r="B67" s="23"/>
      <c r="C67" s="12" t="s">
        <v>37</v>
      </c>
      <c r="D67" s="219"/>
      <c r="E67" s="213"/>
      <c r="F67" s="213"/>
      <c r="G67" s="214"/>
      <c r="H67" s="112"/>
      <c r="I67" s="109">
        <f>IF(H67="","","-")</f>
      </c>
      <c r="J67" s="113"/>
      <c r="K67" s="237"/>
      <c r="L67" s="75"/>
      <c r="M67" s="76">
        <f t="shared" si="18"/>
      </c>
      <c r="N67" s="74"/>
      <c r="O67" s="211"/>
      <c r="P67" s="75"/>
      <c r="Q67" s="76">
        <f t="shared" si="19"/>
      </c>
      <c r="R67" s="74"/>
      <c r="S67" s="201"/>
      <c r="T67" s="176" t="s">
        <v>8</v>
      </c>
      <c r="U67" s="161"/>
      <c r="V67" s="160" t="s">
        <v>7</v>
      </c>
      <c r="W67" s="177"/>
      <c r="Y67" s="102"/>
      <c r="Z67" s="103"/>
      <c r="AA67" s="102"/>
      <c r="AB67" s="104"/>
      <c r="AC67" s="103"/>
      <c r="AD67" s="103"/>
      <c r="AE67" s="104"/>
      <c r="AJ67" s="23"/>
      <c r="AK67" s="12" t="s">
        <v>103</v>
      </c>
      <c r="AL67" s="219"/>
      <c r="AM67" s="213"/>
      <c r="AN67" s="213"/>
      <c r="AO67" s="214"/>
      <c r="AP67" s="112"/>
      <c r="AQ67" s="109">
        <f>IF(AP67="","","-")</f>
      </c>
      <c r="AR67" s="113"/>
      <c r="AS67" s="237"/>
      <c r="AT67" s="75"/>
      <c r="AU67" s="76">
        <f t="shared" si="20"/>
      </c>
      <c r="AV67" s="74"/>
      <c r="AW67" s="211"/>
      <c r="AX67" s="75"/>
      <c r="AY67" s="76">
        <f t="shared" si="21"/>
      </c>
      <c r="AZ67" s="74"/>
      <c r="BA67" s="201"/>
      <c r="BB67" s="176" t="s">
        <v>345</v>
      </c>
      <c r="BC67" s="161"/>
      <c r="BD67" s="160" t="s">
        <v>346</v>
      </c>
      <c r="BE67" s="177"/>
      <c r="BG67" s="102"/>
      <c r="BH67" s="103"/>
      <c r="BI67" s="102"/>
      <c r="BJ67" s="104"/>
      <c r="BK67" s="103"/>
      <c r="BL67" s="103"/>
      <c r="BM67" s="104"/>
      <c r="BR67" s="224" t="s">
        <v>65</v>
      </c>
      <c r="BS67" s="225"/>
      <c r="BT67" s="228" t="str">
        <f>BR69</f>
        <v>岸本桂司</v>
      </c>
      <c r="BU67" s="229"/>
      <c r="BV67" s="229"/>
      <c r="BW67" s="223"/>
      <c r="BX67" s="230" t="str">
        <f>BR72</f>
        <v>合田英二</v>
      </c>
      <c r="BY67" s="229"/>
      <c r="BZ67" s="229"/>
      <c r="CA67" s="223"/>
      <c r="CB67" s="230" t="str">
        <f>BR75</f>
        <v>谷永将司</v>
      </c>
      <c r="CC67" s="229"/>
      <c r="CD67" s="229"/>
      <c r="CE67" s="223"/>
      <c r="CF67" s="230" t="str">
        <f>BR78</f>
        <v>惣那国康</v>
      </c>
      <c r="CG67" s="229"/>
      <c r="CH67" s="229"/>
      <c r="CI67" s="205"/>
      <c r="CJ67" s="164" t="s">
        <v>24</v>
      </c>
      <c r="CK67" s="165"/>
      <c r="CL67" s="165"/>
      <c r="CM67" s="166"/>
      <c r="CO67" s="167" t="s">
        <v>28</v>
      </c>
      <c r="CP67" s="168"/>
      <c r="CQ67" s="167" t="s">
        <v>29</v>
      </c>
      <c r="CR67" s="169"/>
      <c r="CS67" s="168" t="s">
        <v>30</v>
      </c>
      <c r="CT67" s="168"/>
      <c r="CU67" s="169"/>
      <c r="CZ67" s="224" t="s">
        <v>77</v>
      </c>
      <c r="DA67" s="225"/>
      <c r="DB67" s="228" t="str">
        <f>CZ69</f>
        <v>結城正明</v>
      </c>
      <c r="DC67" s="229"/>
      <c r="DD67" s="229"/>
      <c r="DE67" s="223"/>
      <c r="DF67" s="230" t="str">
        <f>CZ72</f>
        <v>小林勝広</v>
      </c>
      <c r="DG67" s="229"/>
      <c r="DH67" s="229"/>
      <c r="DI67" s="223"/>
      <c r="DJ67" s="230" t="str">
        <f>CZ75</f>
        <v>松本秀一</v>
      </c>
      <c r="DK67" s="229"/>
      <c r="DL67" s="229"/>
      <c r="DM67" s="223"/>
      <c r="DN67" s="230" t="str">
        <f>CZ78</f>
        <v>阿部明徳</v>
      </c>
      <c r="DO67" s="229"/>
      <c r="DP67" s="229"/>
      <c r="DQ67" s="205"/>
      <c r="DR67" s="164" t="s">
        <v>24</v>
      </c>
      <c r="DS67" s="165"/>
      <c r="DT67" s="165"/>
      <c r="DU67" s="166"/>
      <c r="DW67" s="167" t="s">
        <v>28</v>
      </c>
      <c r="DX67" s="168"/>
      <c r="DY67" s="167" t="s">
        <v>29</v>
      </c>
      <c r="DZ67" s="169"/>
      <c r="EA67" s="168" t="s">
        <v>30</v>
      </c>
      <c r="EB67" s="168"/>
      <c r="EC67" s="169"/>
    </row>
    <row r="68" spans="2:133" ht="9.75" customHeight="1" thickBot="1">
      <c r="B68" s="21" t="s">
        <v>40</v>
      </c>
      <c r="C68" s="24" t="s">
        <v>43</v>
      </c>
      <c r="D68" s="134">
        <f>IF(J65="","",J65)</f>
        <v>3</v>
      </c>
      <c r="E68" s="69" t="str">
        <f aca="true" t="shared" si="22" ref="E68:E76">IF(D68="","","-")</f>
        <v>-</v>
      </c>
      <c r="F68" s="37">
        <f>IF(H65="","",H65)</f>
        <v>11</v>
      </c>
      <c r="G68" s="181" t="str">
        <f>IF(K65="","",IF(K65="○","×",IF(K65="×","○")))</f>
        <v>×</v>
      </c>
      <c r="H68" s="184"/>
      <c r="I68" s="185"/>
      <c r="J68" s="185"/>
      <c r="K68" s="186"/>
      <c r="L68" s="77">
        <v>4</v>
      </c>
      <c r="M68" s="69" t="str">
        <f t="shared" si="18"/>
        <v>-</v>
      </c>
      <c r="N68" s="73">
        <v>11</v>
      </c>
      <c r="O68" s="181" t="s">
        <v>339</v>
      </c>
      <c r="P68" s="29">
        <v>1</v>
      </c>
      <c r="Q68" s="69" t="str">
        <f t="shared" si="19"/>
        <v>-</v>
      </c>
      <c r="R68" s="73">
        <v>11</v>
      </c>
      <c r="S68" s="199" t="s">
        <v>386</v>
      </c>
      <c r="T68" s="170" t="s">
        <v>402</v>
      </c>
      <c r="U68" s="171"/>
      <c r="V68" s="171"/>
      <c r="W68" s="172"/>
      <c r="Y68" s="105"/>
      <c r="Z68" s="106"/>
      <c r="AA68" s="105"/>
      <c r="AB68" s="107"/>
      <c r="AC68" s="106"/>
      <c r="AD68" s="106"/>
      <c r="AE68" s="107"/>
      <c r="AJ68" s="21" t="s">
        <v>288</v>
      </c>
      <c r="AK68" s="24" t="s">
        <v>43</v>
      </c>
      <c r="AL68" s="34">
        <f>IF(AR65="","",AR65)</f>
        <v>0</v>
      </c>
      <c r="AM68" s="69" t="str">
        <f aca="true" t="shared" si="23" ref="AM68:AM76">IF(AL68="","","-")</f>
        <v>-</v>
      </c>
      <c r="AN68" s="37">
        <f>IF(AP65="","",AP65)</f>
        <v>11</v>
      </c>
      <c r="AO68" s="181" t="str">
        <f>IF(AS65="","",IF(AS65="○","×",IF(AS65="×","○")))</f>
        <v>×</v>
      </c>
      <c r="AP68" s="184"/>
      <c r="AQ68" s="185"/>
      <c r="AR68" s="185"/>
      <c r="AS68" s="186"/>
      <c r="AT68" s="77">
        <v>0</v>
      </c>
      <c r="AU68" s="69" t="str">
        <f t="shared" si="20"/>
        <v>-</v>
      </c>
      <c r="AV68" s="73">
        <v>11</v>
      </c>
      <c r="AW68" s="181" t="s">
        <v>327</v>
      </c>
      <c r="AX68" s="29"/>
      <c r="AY68" s="69">
        <f t="shared" si="21"/>
      </c>
      <c r="AZ68" s="73"/>
      <c r="BA68" s="199" t="s">
        <v>340</v>
      </c>
      <c r="BB68" s="170" t="s">
        <v>366</v>
      </c>
      <c r="BC68" s="171"/>
      <c r="BD68" s="171"/>
      <c r="BE68" s="172"/>
      <c r="BG68" s="105"/>
      <c r="BH68" s="106"/>
      <c r="BI68" s="105"/>
      <c r="BJ68" s="107"/>
      <c r="BK68" s="106"/>
      <c r="BL68" s="106"/>
      <c r="BM68" s="107"/>
      <c r="BR68" s="226"/>
      <c r="BS68" s="227"/>
      <c r="BT68" s="231" t="str">
        <f>BR70</f>
        <v>宮内香織</v>
      </c>
      <c r="BU68" s="180"/>
      <c r="BV68" s="180"/>
      <c r="BW68" s="183"/>
      <c r="BX68" s="209" t="str">
        <f>BR73</f>
        <v>三原祐子</v>
      </c>
      <c r="BY68" s="180"/>
      <c r="BZ68" s="180"/>
      <c r="CA68" s="183"/>
      <c r="CB68" s="209" t="str">
        <f>BR76</f>
        <v>藤田あけみ</v>
      </c>
      <c r="CC68" s="180"/>
      <c r="CD68" s="180"/>
      <c r="CE68" s="183"/>
      <c r="CF68" s="209" t="str">
        <f>BR79</f>
        <v>中井智子</v>
      </c>
      <c r="CG68" s="180"/>
      <c r="CH68" s="180"/>
      <c r="CI68" s="210"/>
      <c r="CJ68" s="202" t="s">
        <v>25</v>
      </c>
      <c r="CK68" s="203"/>
      <c r="CL68" s="203"/>
      <c r="CM68" s="204"/>
      <c r="CO68" s="99" t="s">
        <v>31</v>
      </c>
      <c r="CP68" s="100" t="s">
        <v>32</v>
      </c>
      <c r="CQ68" s="99" t="s">
        <v>33</v>
      </c>
      <c r="CR68" s="101" t="s">
        <v>34</v>
      </c>
      <c r="CS68" s="100" t="s">
        <v>33</v>
      </c>
      <c r="CT68" s="100" t="s">
        <v>34</v>
      </c>
      <c r="CU68" s="101" t="s">
        <v>35</v>
      </c>
      <c r="CZ68" s="226"/>
      <c r="DA68" s="227"/>
      <c r="DB68" s="231" t="str">
        <f>CZ70</f>
        <v>吉田修美</v>
      </c>
      <c r="DC68" s="180"/>
      <c r="DD68" s="180"/>
      <c r="DE68" s="183"/>
      <c r="DF68" s="209" t="str">
        <f>CZ73</f>
        <v>佐藤真由美</v>
      </c>
      <c r="DG68" s="180"/>
      <c r="DH68" s="180"/>
      <c r="DI68" s="183"/>
      <c r="DJ68" s="209" t="str">
        <f>CZ76</f>
        <v>合田直子</v>
      </c>
      <c r="DK68" s="180"/>
      <c r="DL68" s="180"/>
      <c r="DM68" s="183"/>
      <c r="DN68" s="209" t="str">
        <f>CZ79</f>
        <v>桧垣晶子</v>
      </c>
      <c r="DO68" s="180"/>
      <c r="DP68" s="180"/>
      <c r="DQ68" s="210"/>
      <c r="DR68" s="202" t="s">
        <v>25</v>
      </c>
      <c r="DS68" s="203"/>
      <c r="DT68" s="203"/>
      <c r="DU68" s="204"/>
      <c r="DW68" s="99" t="s">
        <v>31</v>
      </c>
      <c r="DX68" s="100" t="s">
        <v>32</v>
      </c>
      <c r="DY68" s="99" t="s">
        <v>33</v>
      </c>
      <c r="DZ68" s="101" t="s">
        <v>34</v>
      </c>
      <c r="EA68" s="100" t="s">
        <v>33</v>
      </c>
      <c r="EB68" s="100" t="s">
        <v>34</v>
      </c>
      <c r="EC68" s="101" t="s">
        <v>35</v>
      </c>
    </row>
    <row r="69" spans="2:133" ht="9.75" customHeight="1">
      <c r="B69" s="21" t="s">
        <v>41</v>
      </c>
      <c r="C69" s="22" t="s">
        <v>42</v>
      </c>
      <c r="D69" s="25">
        <f>IF(J66="","",J66)</f>
        <v>3</v>
      </c>
      <c r="E69" s="69" t="str">
        <f t="shared" si="22"/>
        <v>-</v>
      </c>
      <c r="F69" s="37">
        <f>IF(H66="","",H66)</f>
        <v>11</v>
      </c>
      <c r="G69" s="182"/>
      <c r="H69" s="187"/>
      <c r="I69" s="188"/>
      <c r="J69" s="188"/>
      <c r="K69" s="189"/>
      <c r="L69" s="77">
        <v>9</v>
      </c>
      <c r="M69" s="69" t="str">
        <f t="shared" si="18"/>
        <v>-</v>
      </c>
      <c r="N69" s="73">
        <v>11</v>
      </c>
      <c r="O69" s="182"/>
      <c r="P69" s="36">
        <v>4</v>
      </c>
      <c r="Q69" s="69" t="str">
        <f t="shared" si="19"/>
        <v>-</v>
      </c>
      <c r="R69" s="30">
        <v>11</v>
      </c>
      <c r="S69" s="200"/>
      <c r="T69" s="173"/>
      <c r="U69" s="174"/>
      <c r="V69" s="174"/>
      <c r="W69" s="175"/>
      <c r="Y69" s="102">
        <f>COUNTIF(D68:S70,"○")</f>
        <v>0</v>
      </c>
      <c r="Z69" s="103">
        <f>COUNTIF(D68:S70,"×")</f>
        <v>3</v>
      </c>
      <c r="AA69" s="102"/>
      <c r="AB69" s="104"/>
      <c r="AC69" s="103">
        <f>SUM(D68:D70,H68:H70,L68:L70,P68:P70)</f>
        <v>24</v>
      </c>
      <c r="AD69" s="103">
        <f>SUM(F68:F70,J68:J70,N68:N70,R68:R70)</f>
        <v>66</v>
      </c>
      <c r="AE69" s="104">
        <f>AC69-AD69</f>
        <v>-42</v>
      </c>
      <c r="AJ69" s="21" t="s">
        <v>289</v>
      </c>
      <c r="AK69" s="22" t="s">
        <v>42</v>
      </c>
      <c r="AL69" s="25">
        <f>IF(AR66="","",AR66)</f>
        <v>0</v>
      </c>
      <c r="AM69" s="69" t="str">
        <f t="shared" si="23"/>
        <v>-</v>
      </c>
      <c r="AN69" s="37">
        <f>IF(AP66="","",AP66)</f>
        <v>11</v>
      </c>
      <c r="AO69" s="182"/>
      <c r="AP69" s="187"/>
      <c r="AQ69" s="188"/>
      <c r="AR69" s="188"/>
      <c r="AS69" s="189"/>
      <c r="AT69" s="77">
        <v>0</v>
      </c>
      <c r="AU69" s="69" t="str">
        <f t="shared" si="20"/>
        <v>-</v>
      </c>
      <c r="AV69" s="73">
        <v>11</v>
      </c>
      <c r="AW69" s="182"/>
      <c r="AX69" s="77" t="s">
        <v>359</v>
      </c>
      <c r="AY69" s="69" t="s">
        <v>360</v>
      </c>
      <c r="AZ69" s="30" t="s">
        <v>361</v>
      </c>
      <c r="BA69" s="200"/>
      <c r="BB69" s="173"/>
      <c r="BC69" s="174"/>
      <c r="BD69" s="174"/>
      <c r="BE69" s="175"/>
      <c r="BG69" s="102">
        <f>COUNTIF(AL68:BA70,"○")</f>
        <v>1</v>
      </c>
      <c r="BH69" s="103">
        <f>COUNTIF(AL68:BA70,"×")</f>
        <v>2</v>
      </c>
      <c r="BI69" s="102"/>
      <c r="BJ69" s="104"/>
      <c r="BK69" s="103">
        <f>SUM(AL68:AL70,AP68:AP70,AT68:AT70,AX68:AX70)</f>
        <v>0</v>
      </c>
      <c r="BL69" s="103">
        <f>SUM(AN68:AN70,AR68:AR70,AV68:AV70,AZ68:AZ70)</f>
        <v>44</v>
      </c>
      <c r="BM69" s="104">
        <f>BK69-BL69</f>
        <v>-44</v>
      </c>
      <c r="BR69" s="21" t="s">
        <v>135</v>
      </c>
      <c r="BS69" s="22" t="s">
        <v>137</v>
      </c>
      <c r="BT69" s="215"/>
      <c r="BU69" s="216"/>
      <c r="BV69" s="216"/>
      <c r="BW69" s="217"/>
      <c r="BX69" s="108">
        <v>11</v>
      </c>
      <c r="BY69" s="109" t="str">
        <f>IF(BX69="","","-")</f>
        <v>-</v>
      </c>
      <c r="BZ69" s="110">
        <v>7</v>
      </c>
      <c r="CA69" s="235" t="s">
        <v>327</v>
      </c>
      <c r="CB69" s="68">
        <v>11</v>
      </c>
      <c r="CC69" s="70" t="str">
        <f aca="true" t="shared" si="24" ref="CC69:CC74">IF(CB69="","","-")</f>
        <v>-</v>
      </c>
      <c r="CD69" s="71">
        <v>1</v>
      </c>
      <c r="CE69" s="223" t="s">
        <v>387</v>
      </c>
      <c r="CF69" s="82">
        <v>9</v>
      </c>
      <c r="CG69" s="70" t="str">
        <f aca="true" t="shared" si="25" ref="CG69:CG77">IF(CF69="","","-")</f>
        <v>-</v>
      </c>
      <c r="CH69" s="73">
        <v>11</v>
      </c>
      <c r="CI69" s="205" t="s">
        <v>387</v>
      </c>
      <c r="CJ69" s="206" t="s">
        <v>388</v>
      </c>
      <c r="CK69" s="207"/>
      <c r="CL69" s="207"/>
      <c r="CM69" s="208"/>
      <c r="CO69" s="102"/>
      <c r="CP69" s="103"/>
      <c r="CQ69" s="102"/>
      <c r="CR69" s="104"/>
      <c r="CS69" s="103"/>
      <c r="CT69" s="103"/>
      <c r="CU69" s="104"/>
      <c r="CZ69" s="21" t="s">
        <v>224</v>
      </c>
      <c r="DA69" s="22" t="s">
        <v>202</v>
      </c>
      <c r="DB69" s="215"/>
      <c r="DC69" s="216"/>
      <c r="DD69" s="216"/>
      <c r="DE69" s="217"/>
      <c r="DF69" s="108">
        <v>11</v>
      </c>
      <c r="DG69" s="109" t="str">
        <f>IF(DF69="","","-")</f>
        <v>-</v>
      </c>
      <c r="DH69" s="110">
        <v>7</v>
      </c>
      <c r="DI69" s="235" t="s">
        <v>337</v>
      </c>
      <c r="DJ69" s="68">
        <v>11</v>
      </c>
      <c r="DK69" s="70" t="str">
        <f aca="true" t="shared" si="26" ref="DK69:DK74">IF(DJ69="","","-")</f>
        <v>-</v>
      </c>
      <c r="DL69" s="71">
        <v>5</v>
      </c>
      <c r="DM69" s="223" t="s">
        <v>387</v>
      </c>
      <c r="DN69" s="82">
        <v>11</v>
      </c>
      <c r="DO69" s="70" t="str">
        <f aca="true" t="shared" si="27" ref="DO69:DO77">IF(DN69="","","-")</f>
        <v>-</v>
      </c>
      <c r="DP69" s="73">
        <v>4</v>
      </c>
      <c r="DQ69" s="205" t="s">
        <v>343</v>
      </c>
      <c r="DR69" s="206" t="s">
        <v>389</v>
      </c>
      <c r="DS69" s="207"/>
      <c r="DT69" s="207"/>
      <c r="DU69" s="208"/>
      <c r="DW69" s="102"/>
      <c r="DX69" s="103"/>
      <c r="DY69" s="102"/>
      <c r="DZ69" s="104"/>
      <c r="EA69" s="103"/>
      <c r="EB69" s="103"/>
      <c r="EC69" s="104"/>
    </row>
    <row r="70" spans="2:133" ht="9.75" customHeight="1">
      <c r="B70" s="23"/>
      <c r="C70" s="13" t="s">
        <v>37</v>
      </c>
      <c r="D70" s="23">
        <f>IF(J67="","",J67)</f>
      </c>
      <c r="E70" s="69">
        <f t="shared" si="22"/>
      </c>
      <c r="F70" s="33">
        <f>IF(H67="","",H67)</f>
      </c>
      <c r="G70" s="211"/>
      <c r="H70" s="212"/>
      <c r="I70" s="213"/>
      <c r="J70" s="213"/>
      <c r="K70" s="214"/>
      <c r="L70" s="38"/>
      <c r="M70" s="69">
        <f t="shared" si="18"/>
      </c>
      <c r="N70" s="39"/>
      <c r="O70" s="211"/>
      <c r="P70" s="83"/>
      <c r="Q70" s="76">
        <f t="shared" si="19"/>
      </c>
      <c r="R70" s="33"/>
      <c r="S70" s="201"/>
      <c r="T70" s="176" t="s">
        <v>399</v>
      </c>
      <c r="U70" s="161"/>
      <c r="V70" s="160" t="s">
        <v>398</v>
      </c>
      <c r="W70" s="177"/>
      <c r="Y70" s="9"/>
      <c r="Z70" s="10"/>
      <c r="AA70" s="9"/>
      <c r="AB70" s="11"/>
      <c r="AC70" s="10"/>
      <c r="AD70" s="10"/>
      <c r="AE70" s="11"/>
      <c r="AJ70" s="23"/>
      <c r="AK70" s="13" t="s">
        <v>37</v>
      </c>
      <c r="AL70" s="23">
        <f>IF(AR67="","",AR67)</f>
      </c>
      <c r="AM70" s="69">
        <f t="shared" si="23"/>
      </c>
      <c r="AN70" s="33">
        <f>IF(AP67="","",AP67)</f>
      </c>
      <c r="AO70" s="211"/>
      <c r="AP70" s="212"/>
      <c r="AQ70" s="213"/>
      <c r="AR70" s="213"/>
      <c r="AS70" s="214"/>
      <c r="AT70" s="38"/>
      <c r="AU70" s="69">
        <f t="shared" si="20"/>
      </c>
      <c r="AV70" s="39"/>
      <c r="AW70" s="211"/>
      <c r="AX70" s="83"/>
      <c r="AY70" s="76">
        <f t="shared" si="21"/>
      </c>
      <c r="AZ70" s="33"/>
      <c r="BA70" s="201"/>
      <c r="BB70" s="176" t="s">
        <v>363</v>
      </c>
      <c r="BC70" s="161"/>
      <c r="BD70" s="160" t="s">
        <v>347</v>
      </c>
      <c r="BE70" s="177"/>
      <c r="BG70" s="9"/>
      <c r="BH70" s="10"/>
      <c r="BI70" s="9"/>
      <c r="BJ70" s="11"/>
      <c r="BK70" s="10"/>
      <c r="BL70" s="10"/>
      <c r="BM70" s="11"/>
      <c r="BR70" s="21" t="s">
        <v>136</v>
      </c>
      <c r="BS70" s="22" t="s">
        <v>137</v>
      </c>
      <c r="BT70" s="218"/>
      <c r="BU70" s="188"/>
      <c r="BV70" s="188"/>
      <c r="BW70" s="189"/>
      <c r="BX70" s="108">
        <v>1</v>
      </c>
      <c r="BY70" s="109" t="str">
        <f>IF(BX70="","","-")</f>
        <v>-</v>
      </c>
      <c r="BZ70" s="111">
        <v>11</v>
      </c>
      <c r="CA70" s="236"/>
      <c r="CB70" s="68">
        <v>5</v>
      </c>
      <c r="CC70" s="69" t="str">
        <f t="shared" si="24"/>
        <v>-</v>
      </c>
      <c r="CD70" s="73">
        <v>11</v>
      </c>
      <c r="CE70" s="182"/>
      <c r="CF70" s="68">
        <v>11</v>
      </c>
      <c r="CG70" s="69" t="str">
        <f t="shared" si="25"/>
        <v>-</v>
      </c>
      <c r="CH70" s="73">
        <v>3</v>
      </c>
      <c r="CI70" s="200"/>
      <c r="CJ70" s="173"/>
      <c r="CK70" s="174"/>
      <c r="CL70" s="174"/>
      <c r="CM70" s="175"/>
      <c r="CO70" s="102">
        <f>COUNTIF(BT69:CI71,"○")</f>
        <v>2</v>
      </c>
      <c r="CP70" s="103">
        <f>COUNTIF(BT69:CI71,"×")</f>
        <v>1</v>
      </c>
      <c r="CQ70" s="102"/>
      <c r="CR70" s="104"/>
      <c r="CS70" s="103">
        <f>SUM(BT69:BT71,BX69:BX71,CB69:CB71,CF69:CF71)</f>
        <v>74</v>
      </c>
      <c r="CT70" s="103">
        <f>SUM(BV69:BV71,BZ69:BZ71,CD69:CD71,CH69:CH71)</f>
        <v>62</v>
      </c>
      <c r="CU70" s="104">
        <f>CS70-CT70</f>
        <v>12</v>
      </c>
      <c r="CZ70" s="21" t="s">
        <v>225</v>
      </c>
      <c r="DA70" s="22" t="s">
        <v>202</v>
      </c>
      <c r="DB70" s="218"/>
      <c r="DC70" s="188"/>
      <c r="DD70" s="188"/>
      <c r="DE70" s="189"/>
      <c r="DF70" s="108">
        <v>11</v>
      </c>
      <c r="DG70" s="109" t="str">
        <f>IF(DF70="","","-")</f>
        <v>-</v>
      </c>
      <c r="DH70" s="111">
        <v>3</v>
      </c>
      <c r="DI70" s="236"/>
      <c r="DJ70" s="68">
        <v>11</v>
      </c>
      <c r="DK70" s="69" t="str">
        <f t="shared" si="26"/>
        <v>-</v>
      </c>
      <c r="DL70" s="73">
        <v>4</v>
      </c>
      <c r="DM70" s="182"/>
      <c r="DN70" s="68">
        <v>11</v>
      </c>
      <c r="DO70" s="69" t="str">
        <f t="shared" si="27"/>
        <v>-</v>
      </c>
      <c r="DP70" s="73">
        <v>4</v>
      </c>
      <c r="DQ70" s="200"/>
      <c r="DR70" s="173"/>
      <c r="DS70" s="174"/>
      <c r="DT70" s="174"/>
      <c r="DU70" s="175"/>
      <c r="DW70" s="102">
        <f>COUNTIF(DB69:DQ71,"○")</f>
        <v>3</v>
      </c>
      <c r="DX70" s="103">
        <f>COUNTIF(DB69:DQ71,"×")</f>
        <v>0</v>
      </c>
      <c r="DY70" s="102"/>
      <c r="DZ70" s="104"/>
      <c r="EA70" s="103">
        <f>SUM(DB69:DB71,DF69:DF71,DJ69:DJ71,DN69:DN71)</f>
        <v>66</v>
      </c>
      <c r="EB70" s="103">
        <f>SUM(DD69:DD71,DH69:DH71,DL69:DL71,DP69:DP71)</f>
        <v>27</v>
      </c>
      <c r="EC70" s="104">
        <f>EA70-EB70</f>
        <v>39</v>
      </c>
    </row>
    <row r="71" spans="2:133" ht="9.75" customHeight="1">
      <c r="B71" s="25" t="s">
        <v>44</v>
      </c>
      <c r="C71" s="22" t="s">
        <v>46</v>
      </c>
      <c r="D71" s="25">
        <f>IF(N65="","",N65)</f>
        <v>2</v>
      </c>
      <c r="E71" s="79" t="str">
        <f t="shared" si="22"/>
        <v>-</v>
      </c>
      <c r="F71" s="37">
        <f>IF(L65="","",L65)</f>
        <v>11</v>
      </c>
      <c r="G71" s="181" t="str">
        <f>IF(O65="","",IF(O65="○","×",IF(O65="×","○")))</f>
        <v>×</v>
      </c>
      <c r="H71" s="36">
        <f>IF(N68="","",N68)</f>
        <v>11</v>
      </c>
      <c r="I71" s="69" t="str">
        <f aca="true" t="shared" si="28" ref="I71:I76">IF(H71="","","-")</f>
        <v>-</v>
      </c>
      <c r="J71" s="37">
        <f>IF(L68="","",L68)</f>
        <v>4</v>
      </c>
      <c r="K71" s="181" t="str">
        <f>IF(O68="","",IF(O68="○","×",IF(O68="×","○")))</f>
        <v>○</v>
      </c>
      <c r="L71" s="184"/>
      <c r="M71" s="185"/>
      <c r="N71" s="185"/>
      <c r="O71" s="186"/>
      <c r="P71" s="77">
        <v>5</v>
      </c>
      <c r="Q71" s="69" t="str">
        <f t="shared" si="19"/>
        <v>-</v>
      </c>
      <c r="R71" s="73">
        <v>11</v>
      </c>
      <c r="S71" s="199" t="s">
        <v>404</v>
      </c>
      <c r="T71" s="170" t="s">
        <v>8</v>
      </c>
      <c r="U71" s="171"/>
      <c r="V71" s="171"/>
      <c r="W71" s="172"/>
      <c r="Y71" s="102"/>
      <c r="Z71" s="103"/>
      <c r="AA71" s="102"/>
      <c r="AB71" s="104"/>
      <c r="AC71" s="103"/>
      <c r="AD71" s="103"/>
      <c r="AE71" s="104"/>
      <c r="AJ71" s="25" t="s">
        <v>290</v>
      </c>
      <c r="AK71" s="22" t="s">
        <v>294</v>
      </c>
      <c r="AL71" s="25">
        <f>IF(AV65="","",AV65)</f>
        <v>2</v>
      </c>
      <c r="AM71" s="79" t="str">
        <f t="shared" si="23"/>
        <v>-</v>
      </c>
      <c r="AN71" s="37">
        <f>IF(AT65="","",AT65)</f>
        <v>11</v>
      </c>
      <c r="AO71" s="181" t="str">
        <f>IF(AW65="","",IF(AW65="○","×",IF(AW65="×","○")))</f>
        <v>×</v>
      </c>
      <c r="AP71" s="36">
        <f>IF(AV68="","",AV68)</f>
        <v>11</v>
      </c>
      <c r="AQ71" s="69" t="str">
        <f>IF(AP71="","","-")</f>
        <v>-</v>
      </c>
      <c r="AR71" s="37">
        <f>IF(AT68="","",AT68)</f>
        <v>0</v>
      </c>
      <c r="AS71" s="181" t="str">
        <f>IF(AW68="","",IF(AW68="○","×",IF(AW68="×","○")))</f>
        <v>○</v>
      </c>
      <c r="AT71" s="184"/>
      <c r="AU71" s="185"/>
      <c r="AV71" s="185"/>
      <c r="AW71" s="186"/>
      <c r="AX71" s="77"/>
      <c r="AY71" s="69">
        <f t="shared" si="21"/>
      </c>
      <c r="AZ71" s="73"/>
      <c r="BA71" s="199" t="s">
        <v>337</v>
      </c>
      <c r="BB71" s="170" t="s">
        <v>365</v>
      </c>
      <c r="BC71" s="171"/>
      <c r="BD71" s="171"/>
      <c r="BE71" s="172"/>
      <c r="BG71" s="102"/>
      <c r="BH71" s="103"/>
      <c r="BI71" s="102"/>
      <c r="BJ71" s="104"/>
      <c r="BK71" s="103"/>
      <c r="BL71" s="103"/>
      <c r="BM71" s="104"/>
      <c r="BR71" s="23"/>
      <c r="BS71" s="12" t="s">
        <v>37</v>
      </c>
      <c r="BT71" s="219"/>
      <c r="BU71" s="213"/>
      <c r="BV71" s="213"/>
      <c r="BW71" s="214"/>
      <c r="BX71" s="112">
        <v>4</v>
      </c>
      <c r="BY71" s="109" t="str">
        <f>IF(BX71="","","-")</f>
        <v>-</v>
      </c>
      <c r="BZ71" s="113">
        <v>11</v>
      </c>
      <c r="CA71" s="237"/>
      <c r="CB71" s="75">
        <v>11</v>
      </c>
      <c r="CC71" s="76" t="str">
        <f t="shared" si="24"/>
        <v>-</v>
      </c>
      <c r="CD71" s="74">
        <v>0</v>
      </c>
      <c r="CE71" s="211"/>
      <c r="CF71" s="75">
        <v>11</v>
      </c>
      <c r="CG71" s="76" t="str">
        <f t="shared" si="25"/>
        <v>-</v>
      </c>
      <c r="CH71" s="74">
        <v>7</v>
      </c>
      <c r="CI71" s="201"/>
      <c r="CJ71" s="176" t="s">
        <v>388</v>
      </c>
      <c r="CK71" s="161"/>
      <c r="CL71" s="160" t="s">
        <v>389</v>
      </c>
      <c r="CM71" s="177"/>
      <c r="CO71" s="102"/>
      <c r="CP71" s="103"/>
      <c r="CQ71" s="102"/>
      <c r="CR71" s="104"/>
      <c r="CS71" s="103"/>
      <c r="CT71" s="103"/>
      <c r="CU71" s="104"/>
      <c r="CZ71" s="23"/>
      <c r="DA71" s="12" t="s">
        <v>52</v>
      </c>
      <c r="DB71" s="219"/>
      <c r="DC71" s="213"/>
      <c r="DD71" s="213"/>
      <c r="DE71" s="214"/>
      <c r="DF71" s="112"/>
      <c r="DG71" s="109">
        <f>IF(DF71="","","-")</f>
      </c>
      <c r="DH71" s="113"/>
      <c r="DI71" s="237"/>
      <c r="DJ71" s="75"/>
      <c r="DK71" s="76">
        <f t="shared" si="26"/>
      </c>
      <c r="DL71" s="74"/>
      <c r="DM71" s="211"/>
      <c r="DN71" s="75"/>
      <c r="DO71" s="76">
        <f t="shared" si="27"/>
      </c>
      <c r="DP71" s="74"/>
      <c r="DQ71" s="201"/>
      <c r="DR71" s="176" t="s">
        <v>398</v>
      </c>
      <c r="DS71" s="161"/>
      <c r="DT71" s="160" t="s">
        <v>399</v>
      </c>
      <c r="DU71" s="177"/>
      <c r="DW71" s="102"/>
      <c r="DX71" s="103"/>
      <c r="DY71" s="102"/>
      <c r="DZ71" s="104"/>
      <c r="EA71" s="103"/>
      <c r="EB71" s="103"/>
      <c r="EC71" s="104"/>
    </row>
    <row r="72" spans="2:133" ht="9.75" customHeight="1">
      <c r="B72" s="25" t="s">
        <v>45</v>
      </c>
      <c r="C72" s="22" t="s">
        <v>47</v>
      </c>
      <c r="D72" s="25">
        <f>IF(N66="","",N66)</f>
        <v>1</v>
      </c>
      <c r="E72" s="69" t="str">
        <f t="shared" si="22"/>
        <v>-</v>
      </c>
      <c r="F72" s="37">
        <f>IF(L66="","",L66)</f>
        <v>11</v>
      </c>
      <c r="G72" s="182"/>
      <c r="H72" s="36">
        <f>IF(N69="","",N69)</f>
        <v>11</v>
      </c>
      <c r="I72" s="69" t="str">
        <f t="shared" si="28"/>
        <v>-</v>
      </c>
      <c r="J72" s="37">
        <f>IF(L69="","",L69)</f>
        <v>9</v>
      </c>
      <c r="K72" s="182"/>
      <c r="L72" s="187"/>
      <c r="M72" s="188"/>
      <c r="N72" s="188"/>
      <c r="O72" s="189"/>
      <c r="P72" s="77">
        <v>3</v>
      </c>
      <c r="Q72" s="69" t="str">
        <f t="shared" si="19"/>
        <v>-</v>
      </c>
      <c r="R72" s="30">
        <v>11</v>
      </c>
      <c r="S72" s="200"/>
      <c r="T72" s="173"/>
      <c r="U72" s="174"/>
      <c r="V72" s="174"/>
      <c r="W72" s="175"/>
      <c r="Y72" s="102">
        <f>COUNTIF(D71:S73,"○")</f>
        <v>1</v>
      </c>
      <c r="Z72" s="103">
        <f>COUNTIF(D71:S73,"×")</f>
        <v>2</v>
      </c>
      <c r="AA72" s="102"/>
      <c r="AB72" s="104"/>
      <c r="AC72" s="103">
        <f>SUM(D71:D73,H71:H73,L71:L73,P71:P73)</f>
        <v>33</v>
      </c>
      <c r="AD72" s="103">
        <f>SUM(F71:F73,J71:J73,N71:N73,R71:R73)</f>
        <v>57</v>
      </c>
      <c r="AE72" s="104">
        <f>AC72-AD72</f>
        <v>-24</v>
      </c>
      <c r="AJ72" s="25" t="s">
        <v>291</v>
      </c>
      <c r="AK72" s="22" t="s">
        <v>294</v>
      </c>
      <c r="AL72" s="25">
        <f>IF(AV66="","",AV66)</f>
        <v>8</v>
      </c>
      <c r="AM72" s="69" t="str">
        <f t="shared" si="23"/>
        <v>-</v>
      </c>
      <c r="AN72" s="37">
        <f>IF(AT66="","",AT66)</f>
        <v>11</v>
      </c>
      <c r="AO72" s="182"/>
      <c r="AP72" s="36">
        <f>IF(AV69="","",AV69)</f>
        <v>11</v>
      </c>
      <c r="AQ72" s="69" t="str">
        <f>IF(AP72="","","-")</f>
        <v>-</v>
      </c>
      <c r="AR72" s="37">
        <f>IF(AT69="","",AT69)</f>
        <v>0</v>
      </c>
      <c r="AS72" s="182"/>
      <c r="AT72" s="187"/>
      <c r="AU72" s="188"/>
      <c r="AV72" s="188"/>
      <c r="AW72" s="189"/>
      <c r="AX72" s="77" t="s">
        <v>359</v>
      </c>
      <c r="AY72" s="69" t="s">
        <v>360</v>
      </c>
      <c r="AZ72" s="30" t="s">
        <v>361</v>
      </c>
      <c r="BA72" s="200"/>
      <c r="BB72" s="173"/>
      <c r="BC72" s="174"/>
      <c r="BD72" s="174"/>
      <c r="BE72" s="175"/>
      <c r="BG72" s="102">
        <f>COUNTIF(AL71:BA73,"○")</f>
        <v>2</v>
      </c>
      <c r="BH72" s="103">
        <f>COUNTIF(AL71:BA73,"×")</f>
        <v>1</v>
      </c>
      <c r="BI72" s="102"/>
      <c r="BJ72" s="104"/>
      <c r="BK72" s="103">
        <f>SUM(AL71:AL73,AP71:AP73,AT71:AT73,AX71:AX73)</f>
        <v>32</v>
      </c>
      <c r="BL72" s="103">
        <f>SUM(AN71:AN73,AR71:AR73,AV71:AV73,AZ71:AZ73)</f>
        <v>22</v>
      </c>
      <c r="BM72" s="104">
        <f>BK72-BL72</f>
        <v>10</v>
      </c>
      <c r="BR72" s="21" t="s">
        <v>138</v>
      </c>
      <c r="BS72" s="24" t="s">
        <v>140</v>
      </c>
      <c r="BT72" s="34">
        <f>IF(BZ69="","",BZ69)</f>
        <v>7</v>
      </c>
      <c r="BU72" s="69" t="str">
        <f aca="true" t="shared" si="29" ref="BU72:BU80">IF(BT72="","","-")</f>
        <v>-</v>
      </c>
      <c r="BV72" s="37">
        <f>IF(BX69="","",BX69)</f>
        <v>11</v>
      </c>
      <c r="BW72" s="181" t="str">
        <f>IF(CA69="","",IF(CA69="○","×",IF(CA69="×","○")))</f>
        <v>○</v>
      </c>
      <c r="BX72" s="184"/>
      <c r="BY72" s="185"/>
      <c r="BZ72" s="185"/>
      <c r="CA72" s="186"/>
      <c r="CB72" s="77">
        <v>11</v>
      </c>
      <c r="CC72" s="69" t="str">
        <f t="shared" si="24"/>
        <v>-</v>
      </c>
      <c r="CD72" s="73">
        <v>0</v>
      </c>
      <c r="CE72" s="181" t="s">
        <v>387</v>
      </c>
      <c r="CF72" s="29">
        <v>10</v>
      </c>
      <c r="CG72" s="69" t="str">
        <f t="shared" si="25"/>
        <v>-</v>
      </c>
      <c r="CH72" s="73">
        <v>11</v>
      </c>
      <c r="CI72" s="199" t="s">
        <v>387</v>
      </c>
      <c r="CJ72" s="170" t="s">
        <v>389</v>
      </c>
      <c r="CK72" s="171"/>
      <c r="CL72" s="171"/>
      <c r="CM72" s="172"/>
      <c r="CO72" s="105"/>
      <c r="CP72" s="106"/>
      <c r="CQ72" s="105"/>
      <c r="CR72" s="107"/>
      <c r="CS72" s="106"/>
      <c r="CT72" s="106"/>
      <c r="CU72" s="107"/>
      <c r="CZ72" s="21" t="s">
        <v>226</v>
      </c>
      <c r="DA72" s="24" t="s">
        <v>318</v>
      </c>
      <c r="DB72" s="34">
        <f>IF(DH69="","",DH69)</f>
        <v>7</v>
      </c>
      <c r="DC72" s="69" t="str">
        <f aca="true" t="shared" si="30" ref="DC72:DC80">IF(DB72="","","-")</f>
        <v>-</v>
      </c>
      <c r="DD72" s="37">
        <f>IF(DF69="","",DF69)</f>
        <v>11</v>
      </c>
      <c r="DE72" s="181" t="str">
        <f>IF(DI69="","",IF(DI69="○","×",IF(DI69="×","○")))</f>
        <v>×</v>
      </c>
      <c r="DF72" s="184"/>
      <c r="DG72" s="185"/>
      <c r="DH72" s="185"/>
      <c r="DI72" s="186"/>
      <c r="DJ72" s="77">
        <v>11</v>
      </c>
      <c r="DK72" s="69" t="str">
        <f t="shared" si="26"/>
        <v>-</v>
      </c>
      <c r="DL72" s="73">
        <v>4</v>
      </c>
      <c r="DM72" s="181" t="s">
        <v>387</v>
      </c>
      <c r="DN72" s="29">
        <v>13</v>
      </c>
      <c r="DO72" s="69" t="str">
        <f t="shared" si="27"/>
        <v>-</v>
      </c>
      <c r="DP72" s="73">
        <v>10</v>
      </c>
      <c r="DQ72" s="199" t="s">
        <v>387</v>
      </c>
      <c r="DR72" s="170" t="s">
        <v>388</v>
      </c>
      <c r="DS72" s="171"/>
      <c r="DT72" s="171"/>
      <c r="DU72" s="172"/>
      <c r="DW72" s="105"/>
      <c r="DX72" s="106"/>
      <c r="DY72" s="105"/>
      <c r="DZ72" s="107"/>
      <c r="EA72" s="106"/>
      <c r="EB72" s="106"/>
      <c r="EC72" s="107"/>
    </row>
    <row r="73" spans="2:133" ht="9.75" customHeight="1">
      <c r="B73" s="23"/>
      <c r="C73" s="12" t="s">
        <v>37</v>
      </c>
      <c r="D73" s="23">
        <f>IF(N67="","",N67)</f>
      </c>
      <c r="E73" s="76">
        <f t="shared" si="22"/>
      </c>
      <c r="F73" s="39">
        <f>IF(L67="","",L67)</f>
      </c>
      <c r="G73" s="211"/>
      <c r="H73" s="38">
        <f>IF(N70="","",N70)</f>
      </c>
      <c r="I73" s="69">
        <f t="shared" si="28"/>
      </c>
      <c r="J73" s="39">
        <f>IF(L70="","",L70)</f>
      </c>
      <c r="K73" s="211"/>
      <c r="L73" s="212"/>
      <c r="M73" s="213"/>
      <c r="N73" s="213"/>
      <c r="O73" s="214"/>
      <c r="P73" s="38"/>
      <c r="Q73" s="69">
        <f t="shared" si="19"/>
      </c>
      <c r="R73" s="39"/>
      <c r="S73" s="201"/>
      <c r="T73" s="176" t="s">
        <v>388</v>
      </c>
      <c r="U73" s="161"/>
      <c r="V73" s="160" t="s">
        <v>389</v>
      </c>
      <c r="W73" s="177"/>
      <c r="Y73" s="102"/>
      <c r="Z73" s="103"/>
      <c r="AA73" s="102"/>
      <c r="AB73" s="104"/>
      <c r="AC73" s="103"/>
      <c r="AD73" s="103"/>
      <c r="AE73" s="104"/>
      <c r="AJ73" s="23"/>
      <c r="AK73" s="12" t="s">
        <v>103</v>
      </c>
      <c r="AL73" s="23">
        <f>IF(AV67="","",AV67)</f>
      </c>
      <c r="AM73" s="76">
        <f t="shared" si="23"/>
      </c>
      <c r="AN73" s="39">
        <f>IF(AT67="","",AT67)</f>
      </c>
      <c r="AO73" s="211"/>
      <c r="AP73" s="38">
        <f>IF(AV70="","",AV70)</f>
      </c>
      <c r="AQ73" s="69">
        <f>IF(AP73="","","-")</f>
      </c>
      <c r="AR73" s="39">
        <f>IF(AT70="","",AT70)</f>
      </c>
      <c r="AS73" s="211"/>
      <c r="AT73" s="212"/>
      <c r="AU73" s="213"/>
      <c r="AV73" s="213"/>
      <c r="AW73" s="214"/>
      <c r="AX73" s="38"/>
      <c r="AY73" s="69">
        <f t="shared" si="21"/>
      </c>
      <c r="AZ73" s="39"/>
      <c r="BA73" s="201"/>
      <c r="BB73" s="176" t="s">
        <v>347</v>
      </c>
      <c r="BC73" s="161"/>
      <c r="BD73" s="160" t="s">
        <v>342</v>
      </c>
      <c r="BE73" s="177"/>
      <c r="BG73" s="102"/>
      <c r="BH73" s="103"/>
      <c r="BI73" s="102"/>
      <c r="BJ73" s="104"/>
      <c r="BK73" s="103"/>
      <c r="BL73" s="103"/>
      <c r="BM73" s="104"/>
      <c r="BR73" s="21" t="s">
        <v>139</v>
      </c>
      <c r="BS73" s="22" t="s">
        <v>141</v>
      </c>
      <c r="BT73" s="25">
        <f>IF(BZ70="","",BZ70)</f>
        <v>11</v>
      </c>
      <c r="BU73" s="69" t="str">
        <f t="shared" si="29"/>
        <v>-</v>
      </c>
      <c r="BV73" s="37">
        <f>IF(BX70="","",BX70)</f>
        <v>1</v>
      </c>
      <c r="BW73" s="182"/>
      <c r="BX73" s="187"/>
      <c r="BY73" s="188"/>
      <c r="BZ73" s="188"/>
      <c r="CA73" s="189"/>
      <c r="CB73" s="77">
        <v>11</v>
      </c>
      <c r="CC73" s="69" t="str">
        <f t="shared" si="24"/>
        <v>-</v>
      </c>
      <c r="CD73" s="73">
        <v>9</v>
      </c>
      <c r="CE73" s="182"/>
      <c r="CF73" s="36">
        <v>11</v>
      </c>
      <c r="CG73" s="69" t="str">
        <f t="shared" si="25"/>
        <v>-</v>
      </c>
      <c r="CH73" s="30">
        <v>9</v>
      </c>
      <c r="CI73" s="200"/>
      <c r="CJ73" s="173"/>
      <c r="CK73" s="174"/>
      <c r="CL73" s="174"/>
      <c r="CM73" s="175"/>
      <c r="CO73" s="102">
        <f>COUNTIF(BT72:CI74,"○")</f>
        <v>3</v>
      </c>
      <c r="CP73" s="103">
        <f>COUNTIF(BT72:CI74,"×")</f>
        <v>0</v>
      </c>
      <c r="CQ73" s="102"/>
      <c r="CR73" s="104"/>
      <c r="CS73" s="103">
        <f>SUM(BT72:BT74,BX72:BX74,CB72:CB74,CF72:CF74)</f>
        <v>83</v>
      </c>
      <c r="CT73" s="103">
        <f>SUM(BV72:BV74,BZ72:BZ74,CD72:CD74,CH72:CH74)</f>
        <v>54</v>
      </c>
      <c r="CU73" s="104">
        <f>CS73-CT73</f>
        <v>29</v>
      </c>
      <c r="CZ73" s="21" t="s">
        <v>227</v>
      </c>
      <c r="DA73" s="84" t="s">
        <v>318</v>
      </c>
      <c r="DB73" s="25">
        <f>IF(DH70="","",DH70)</f>
        <v>3</v>
      </c>
      <c r="DC73" s="69" t="str">
        <f t="shared" si="30"/>
        <v>-</v>
      </c>
      <c r="DD73" s="37">
        <f>IF(DF70="","",DF70)</f>
        <v>11</v>
      </c>
      <c r="DE73" s="182"/>
      <c r="DF73" s="187"/>
      <c r="DG73" s="188"/>
      <c r="DH73" s="188"/>
      <c r="DI73" s="189"/>
      <c r="DJ73" s="77">
        <v>11</v>
      </c>
      <c r="DK73" s="69" t="str">
        <f t="shared" si="26"/>
        <v>-</v>
      </c>
      <c r="DL73" s="73">
        <v>3</v>
      </c>
      <c r="DM73" s="182"/>
      <c r="DN73" s="36">
        <v>11</v>
      </c>
      <c r="DO73" s="69" t="str">
        <f t="shared" si="27"/>
        <v>-</v>
      </c>
      <c r="DP73" s="30">
        <v>5</v>
      </c>
      <c r="DQ73" s="200"/>
      <c r="DR73" s="173"/>
      <c r="DS73" s="174"/>
      <c r="DT73" s="174"/>
      <c r="DU73" s="175"/>
      <c r="DW73" s="102">
        <f>COUNTIF(DB72:DQ74,"○")</f>
        <v>2</v>
      </c>
      <c r="DX73" s="103">
        <f>COUNTIF(DB72:DQ74,"×")</f>
        <v>1</v>
      </c>
      <c r="DY73" s="102"/>
      <c r="DZ73" s="104"/>
      <c r="EA73" s="103">
        <f>SUM(DB72:DB74,DF72:DF74,DJ72:DJ74,DN72:DN74)</f>
        <v>56</v>
      </c>
      <c r="EB73" s="103">
        <f>SUM(DD72:DD74,DH72:DH74,DL72:DL74,DP72:DP74)</f>
        <v>44</v>
      </c>
      <c r="EC73" s="104">
        <f>EA73-EB73</f>
        <v>12</v>
      </c>
    </row>
    <row r="74" spans="2:133" ht="9.75" customHeight="1">
      <c r="B74" s="26" t="s">
        <v>48</v>
      </c>
      <c r="C74" s="24" t="s">
        <v>51</v>
      </c>
      <c r="D74" s="25">
        <f>IF(R65="","",R65)</f>
        <v>9</v>
      </c>
      <c r="E74" s="69" t="str">
        <f t="shared" si="22"/>
        <v>-</v>
      </c>
      <c r="F74" s="37">
        <f>IF(P65="","",P65)</f>
        <v>11</v>
      </c>
      <c r="G74" s="181" t="str">
        <f>IF(S65="","",IF(S65="○","×",IF(S65="×","○")))</f>
        <v>×</v>
      </c>
      <c r="H74" s="36">
        <f>IF(R68="","",R68)</f>
        <v>11</v>
      </c>
      <c r="I74" s="79" t="str">
        <f t="shared" si="28"/>
        <v>-</v>
      </c>
      <c r="J74" s="37">
        <f>IF(P68="","",P68)</f>
        <v>1</v>
      </c>
      <c r="K74" s="181" t="str">
        <f>IF(S68="","",IF(S68="○","×",IF(S68="×","○")))</f>
        <v>○</v>
      </c>
      <c r="L74" s="40">
        <f>IF(R71="","",R71)</f>
        <v>11</v>
      </c>
      <c r="M74" s="69" t="str">
        <f>IF(L74="","","-")</f>
        <v>-</v>
      </c>
      <c r="N74" s="41">
        <f>IF(P71="","",P71)</f>
        <v>5</v>
      </c>
      <c r="O74" s="181" t="str">
        <f>IF(S71="","",IF(S71="○","×",IF(S71="×","○")))</f>
        <v>○</v>
      </c>
      <c r="P74" s="184"/>
      <c r="Q74" s="185"/>
      <c r="R74" s="185"/>
      <c r="S74" s="232"/>
      <c r="T74" s="170" t="s">
        <v>405</v>
      </c>
      <c r="U74" s="171"/>
      <c r="V74" s="171"/>
      <c r="W74" s="172"/>
      <c r="Y74" s="105"/>
      <c r="Z74" s="106"/>
      <c r="AA74" s="105"/>
      <c r="AB74" s="107"/>
      <c r="AC74" s="106"/>
      <c r="AD74" s="106"/>
      <c r="AE74" s="107"/>
      <c r="AJ74" s="135" t="s">
        <v>292</v>
      </c>
      <c r="AK74" s="136" t="s">
        <v>295</v>
      </c>
      <c r="AL74" s="25">
        <f>IF(AZ65="","",AZ65)</f>
      </c>
      <c r="AM74" s="69">
        <f t="shared" si="23"/>
      </c>
      <c r="AN74" s="37">
        <f>IF(AX65="","",AX65)</f>
      </c>
      <c r="AO74" s="181" t="str">
        <f>IF(BA65="","",IF(BA65="○","×",IF(BA65="×","○")))</f>
        <v>×</v>
      </c>
      <c r="AP74" s="36">
        <f>IF(AZ68="","",AZ68)</f>
      </c>
      <c r="AQ74" s="79">
        <f>IF(AP74="","","-")</f>
      </c>
      <c r="AR74" s="37">
        <f>IF(AX68="","",AX68)</f>
      </c>
      <c r="AS74" s="181" t="str">
        <f>IF(BA68="","",IF(BA68="○","×",IF(BA68="×","○")))</f>
        <v>×</v>
      </c>
      <c r="AT74" s="40">
        <f>IF(AZ71="","",AZ71)</f>
      </c>
      <c r="AU74" s="69">
        <f>IF(AT74="","","-")</f>
      </c>
      <c r="AV74" s="41">
        <f>IF(AX71="","",AX71)</f>
      </c>
      <c r="AW74" s="181" t="str">
        <f>IF(BA71="","",IF(BA71="○","×",IF(BA71="×","○")))</f>
        <v>×</v>
      </c>
      <c r="AX74" s="184"/>
      <c r="AY74" s="185"/>
      <c r="AZ74" s="185"/>
      <c r="BA74" s="232"/>
      <c r="BB74" s="170" t="s">
        <v>364</v>
      </c>
      <c r="BC74" s="171"/>
      <c r="BD74" s="171"/>
      <c r="BE74" s="172"/>
      <c r="BG74" s="105"/>
      <c r="BH74" s="106"/>
      <c r="BI74" s="105"/>
      <c r="BJ74" s="107"/>
      <c r="BK74" s="106"/>
      <c r="BL74" s="106"/>
      <c r="BM74" s="107"/>
      <c r="BR74" s="23"/>
      <c r="BS74" s="13" t="s">
        <v>37</v>
      </c>
      <c r="BT74" s="23">
        <f>IF(BZ71="","",BZ71)</f>
        <v>11</v>
      </c>
      <c r="BU74" s="69" t="str">
        <f t="shared" si="29"/>
        <v>-</v>
      </c>
      <c r="BV74" s="33">
        <f>IF(BX71="","",BX71)</f>
        <v>4</v>
      </c>
      <c r="BW74" s="211"/>
      <c r="BX74" s="212"/>
      <c r="BY74" s="213"/>
      <c r="BZ74" s="213"/>
      <c r="CA74" s="214"/>
      <c r="CB74" s="38"/>
      <c r="CC74" s="69">
        <f t="shared" si="24"/>
      </c>
      <c r="CD74" s="39"/>
      <c r="CE74" s="211"/>
      <c r="CF74" s="83">
        <v>11</v>
      </c>
      <c r="CG74" s="76" t="str">
        <f t="shared" si="25"/>
        <v>-</v>
      </c>
      <c r="CH74" s="33">
        <v>9</v>
      </c>
      <c r="CI74" s="201"/>
      <c r="CJ74" s="176" t="s">
        <v>398</v>
      </c>
      <c r="CK74" s="161"/>
      <c r="CL74" s="160" t="s">
        <v>399</v>
      </c>
      <c r="CM74" s="177"/>
      <c r="CO74" s="9"/>
      <c r="CP74" s="10"/>
      <c r="CQ74" s="9"/>
      <c r="CR74" s="11"/>
      <c r="CS74" s="10"/>
      <c r="CT74" s="10"/>
      <c r="CU74" s="11"/>
      <c r="CZ74" s="23"/>
      <c r="DA74" s="130" t="s">
        <v>103</v>
      </c>
      <c r="DB74" s="23">
        <f>IF(DH71="","",DH71)</f>
      </c>
      <c r="DC74" s="69">
        <f t="shared" si="30"/>
      </c>
      <c r="DD74" s="33">
        <f>IF(DF71="","",DF71)</f>
      </c>
      <c r="DE74" s="211"/>
      <c r="DF74" s="212"/>
      <c r="DG74" s="213"/>
      <c r="DH74" s="213"/>
      <c r="DI74" s="214"/>
      <c r="DJ74" s="38"/>
      <c r="DK74" s="69">
        <f t="shared" si="26"/>
      </c>
      <c r="DL74" s="39"/>
      <c r="DM74" s="211"/>
      <c r="DN74" s="83"/>
      <c r="DO74" s="76">
        <f t="shared" si="27"/>
      </c>
      <c r="DP74" s="33"/>
      <c r="DQ74" s="201"/>
      <c r="DR74" s="176" t="s">
        <v>388</v>
      </c>
      <c r="DS74" s="161"/>
      <c r="DT74" s="160" t="s">
        <v>389</v>
      </c>
      <c r="DU74" s="177"/>
      <c r="DW74" s="9"/>
      <c r="DX74" s="10"/>
      <c r="DY74" s="9"/>
      <c r="DZ74" s="11"/>
      <c r="EA74" s="10"/>
      <c r="EB74" s="10"/>
      <c r="EC74" s="11"/>
    </row>
    <row r="75" spans="2:133" ht="9.75" customHeight="1">
      <c r="B75" s="25" t="s">
        <v>49</v>
      </c>
      <c r="C75" s="22" t="s">
        <v>50</v>
      </c>
      <c r="D75" s="25">
        <f>IF(R66="","",R66)</f>
        <v>7</v>
      </c>
      <c r="E75" s="69" t="str">
        <f t="shared" si="22"/>
        <v>-</v>
      </c>
      <c r="F75" s="37">
        <f>IF(P66="","",P66)</f>
        <v>11</v>
      </c>
      <c r="G75" s="182" t="str">
        <f>IF(I72="","",I72)</f>
        <v>-</v>
      </c>
      <c r="H75" s="36">
        <f>IF(R69="","",R69)</f>
        <v>11</v>
      </c>
      <c r="I75" s="69" t="str">
        <f t="shared" si="28"/>
        <v>-</v>
      </c>
      <c r="J75" s="37">
        <f>IF(P69="","",P69)</f>
        <v>4</v>
      </c>
      <c r="K75" s="182">
        <f>IF(M72="","",M72)</f>
      </c>
      <c r="L75" s="29">
        <f>IF(R72="","",R72)</f>
        <v>11</v>
      </c>
      <c r="M75" s="69" t="str">
        <f>IF(L75="","","-")</f>
        <v>-</v>
      </c>
      <c r="N75" s="37">
        <f>IF(P72="","",P72)</f>
        <v>3</v>
      </c>
      <c r="O75" s="182" t="str">
        <f>IF(Q72="","",Q72)</f>
        <v>-</v>
      </c>
      <c r="P75" s="187"/>
      <c r="Q75" s="188"/>
      <c r="R75" s="188"/>
      <c r="S75" s="233"/>
      <c r="T75" s="173"/>
      <c r="U75" s="174"/>
      <c r="V75" s="174"/>
      <c r="W75" s="175"/>
      <c r="Y75" s="102">
        <f>COUNTIF(D74:S76,"○")</f>
        <v>2</v>
      </c>
      <c r="Z75" s="103">
        <f>COUNTIF(D74:S76,"×")</f>
        <v>1</v>
      </c>
      <c r="AA75" s="102"/>
      <c r="AB75" s="104"/>
      <c r="AC75" s="103">
        <f>SUM(D74:D76,H74:H76,L74:L76,P74:P76)</f>
        <v>60</v>
      </c>
      <c r="AD75" s="103">
        <f>SUM(F74:F76,J74:J76,N74:N76,R74:R76)</f>
        <v>35</v>
      </c>
      <c r="AE75" s="104">
        <f>AC75-AD75</f>
        <v>25</v>
      </c>
      <c r="AJ75" s="137" t="s">
        <v>293</v>
      </c>
      <c r="AK75" s="138" t="s">
        <v>295</v>
      </c>
      <c r="AL75" s="29" t="s">
        <v>359</v>
      </c>
      <c r="AM75" s="69" t="s">
        <v>360</v>
      </c>
      <c r="AN75" s="37" t="s">
        <v>362</v>
      </c>
      <c r="AO75" s="182" t="str">
        <f>IF(AQ72="","",AQ72)</f>
        <v>-</v>
      </c>
      <c r="AP75" s="77" t="s">
        <v>359</v>
      </c>
      <c r="AQ75" s="69" t="s">
        <v>360</v>
      </c>
      <c r="AR75" s="30" t="s">
        <v>361</v>
      </c>
      <c r="AS75" s="182">
        <f>IF(AU72="","",AU72)</f>
      </c>
      <c r="AT75" s="29" t="s">
        <v>359</v>
      </c>
      <c r="AU75" s="69" t="s">
        <v>360</v>
      </c>
      <c r="AV75" s="37" t="s">
        <v>362</v>
      </c>
      <c r="AW75" s="182" t="str">
        <f>IF(AY72="","",AY72)</f>
        <v>ケ</v>
      </c>
      <c r="AX75" s="187"/>
      <c r="AY75" s="188"/>
      <c r="AZ75" s="188"/>
      <c r="BA75" s="233"/>
      <c r="BB75" s="173"/>
      <c r="BC75" s="174"/>
      <c r="BD75" s="174"/>
      <c r="BE75" s="175"/>
      <c r="BG75" s="102">
        <f>COUNTIF(AL74:BA76,"○")</f>
        <v>0</v>
      </c>
      <c r="BH75" s="103">
        <f>COUNTIF(AL74:BA76,"×")</f>
        <v>3</v>
      </c>
      <c r="BI75" s="102"/>
      <c r="BJ75" s="104"/>
      <c r="BK75" s="103">
        <f>SUM(AL74:AL76,AP74:AP76,AT74:AT76,AX74:AX76)</f>
        <v>0</v>
      </c>
      <c r="BL75" s="103">
        <f>SUM(AN74:AN76,AR74:AR76,AV74:AV76,AZ74:AZ76)</f>
        <v>0</v>
      </c>
      <c r="BM75" s="104">
        <f>BK75-BL75</f>
        <v>0</v>
      </c>
      <c r="BR75" s="25" t="s">
        <v>142</v>
      </c>
      <c r="BS75" s="22" t="s">
        <v>144</v>
      </c>
      <c r="BT75" s="25">
        <f>IF(CD69="","",CD69)</f>
        <v>1</v>
      </c>
      <c r="BU75" s="79" t="str">
        <f t="shared" si="29"/>
        <v>-</v>
      </c>
      <c r="BV75" s="37">
        <f>IF(CB69="","",CB69)</f>
        <v>11</v>
      </c>
      <c r="BW75" s="181" t="str">
        <f>IF(CE69="","",IF(CE69="○","×",IF(CE69="×","○")))</f>
        <v>×</v>
      </c>
      <c r="BX75" s="36">
        <f>IF(CD72="","",CD72)</f>
        <v>0</v>
      </c>
      <c r="BY75" s="69" t="str">
        <f aca="true" t="shared" si="31" ref="BY75:BY80">IF(BX75="","","-")</f>
        <v>-</v>
      </c>
      <c r="BZ75" s="37">
        <f>IF(CB72="","",CB72)</f>
        <v>11</v>
      </c>
      <c r="CA75" s="181" t="str">
        <f>IF(CE72="","",IF(CE72="○","×",IF(CE72="×","○")))</f>
        <v>×</v>
      </c>
      <c r="CB75" s="184"/>
      <c r="CC75" s="185"/>
      <c r="CD75" s="185"/>
      <c r="CE75" s="186"/>
      <c r="CF75" s="77">
        <v>11</v>
      </c>
      <c r="CG75" s="69" t="str">
        <f t="shared" si="25"/>
        <v>-</v>
      </c>
      <c r="CH75" s="73">
        <v>2</v>
      </c>
      <c r="CI75" s="199" t="s">
        <v>337</v>
      </c>
      <c r="CJ75" s="170" t="s">
        <v>398</v>
      </c>
      <c r="CK75" s="171"/>
      <c r="CL75" s="171"/>
      <c r="CM75" s="172"/>
      <c r="CO75" s="102"/>
      <c r="CP75" s="103"/>
      <c r="CQ75" s="102"/>
      <c r="CR75" s="104"/>
      <c r="CS75" s="103"/>
      <c r="CT75" s="103"/>
      <c r="CU75" s="104"/>
      <c r="CZ75" s="25" t="s">
        <v>228</v>
      </c>
      <c r="DA75" s="84" t="s">
        <v>222</v>
      </c>
      <c r="DB75" s="25">
        <f>IF(DL69="","",DL69)</f>
        <v>5</v>
      </c>
      <c r="DC75" s="79" t="str">
        <f t="shared" si="30"/>
        <v>-</v>
      </c>
      <c r="DD75" s="37">
        <f>IF(DJ69="","",DJ69)</f>
        <v>11</v>
      </c>
      <c r="DE75" s="181" t="str">
        <f>IF(DM69="","",IF(DM69="○","×",IF(DM69="×","○")))</f>
        <v>×</v>
      </c>
      <c r="DF75" s="36">
        <f>IF(DL72="","",DL72)</f>
        <v>4</v>
      </c>
      <c r="DG75" s="69" t="str">
        <f aca="true" t="shared" si="32" ref="DG75:DG80">IF(DF75="","","-")</f>
        <v>-</v>
      </c>
      <c r="DH75" s="37">
        <f>IF(DJ72="","",DJ72)</f>
        <v>11</v>
      </c>
      <c r="DI75" s="181" t="str">
        <f>IF(DM72="","",IF(DM72="○","×",IF(DM72="×","○")))</f>
        <v>×</v>
      </c>
      <c r="DJ75" s="184"/>
      <c r="DK75" s="185"/>
      <c r="DL75" s="185"/>
      <c r="DM75" s="186"/>
      <c r="DN75" s="77">
        <v>0</v>
      </c>
      <c r="DO75" s="69" t="str">
        <f t="shared" si="27"/>
        <v>-</v>
      </c>
      <c r="DP75" s="73">
        <v>11</v>
      </c>
      <c r="DQ75" s="199" t="s">
        <v>341</v>
      </c>
      <c r="DR75" s="170" t="s">
        <v>402</v>
      </c>
      <c r="DS75" s="171"/>
      <c r="DT75" s="171"/>
      <c r="DU75" s="172"/>
      <c r="DW75" s="102"/>
      <c r="DX75" s="103"/>
      <c r="DY75" s="102"/>
      <c r="DZ75" s="104"/>
      <c r="EA75" s="103"/>
      <c r="EB75" s="103"/>
      <c r="EC75" s="104"/>
    </row>
    <row r="76" spans="2:133" ht="9.75" customHeight="1" thickBot="1">
      <c r="B76" s="28"/>
      <c r="C76" s="14" t="s">
        <v>52</v>
      </c>
      <c r="D76" s="28">
        <f>IF(R67="","",R67)</f>
      </c>
      <c r="E76" s="81">
        <f t="shared" si="22"/>
      </c>
      <c r="F76" s="42">
        <f>IF(P67="","",P67)</f>
      </c>
      <c r="G76" s="183">
        <f>IF(I73="","",I73)</f>
      </c>
      <c r="H76" s="43">
        <f>IF(R70="","",R70)</f>
      </c>
      <c r="I76" s="81">
        <f t="shared" si="28"/>
      </c>
      <c r="J76" s="42">
        <f>IF(P70="","",P70)</f>
      </c>
      <c r="K76" s="183">
        <f>IF(M73="","",M73)</f>
      </c>
      <c r="L76" s="43">
        <f>IF(R73="","",R73)</f>
      </c>
      <c r="M76" s="81">
        <f>IF(L76="","","-")</f>
      </c>
      <c r="N76" s="42">
        <f>IF(P73="","",P73)</f>
      </c>
      <c r="O76" s="183">
        <f>IF(Q73="","",Q73)</f>
      </c>
      <c r="P76" s="190"/>
      <c r="Q76" s="191"/>
      <c r="R76" s="191"/>
      <c r="S76" s="234"/>
      <c r="T76" s="193" t="s">
        <v>389</v>
      </c>
      <c r="U76" s="194"/>
      <c r="V76" s="162" t="s">
        <v>388</v>
      </c>
      <c r="W76" s="163"/>
      <c r="Y76" s="9"/>
      <c r="Z76" s="10"/>
      <c r="AA76" s="9"/>
      <c r="AB76" s="11"/>
      <c r="AC76" s="10"/>
      <c r="AD76" s="10"/>
      <c r="AE76" s="11"/>
      <c r="AJ76" s="28"/>
      <c r="AK76" s="14" t="s">
        <v>37</v>
      </c>
      <c r="AL76" s="28">
        <f>IF(AZ67="","",AZ67)</f>
      </c>
      <c r="AM76" s="81">
        <f t="shared" si="23"/>
      </c>
      <c r="AN76" s="42">
        <f>IF(AX67="","",AX67)</f>
      </c>
      <c r="AO76" s="183">
        <f>IF(AQ73="","",AQ73)</f>
      </c>
      <c r="AP76" s="43">
        <f>IF(AZ70="","",AZ70)</f>
      </c>
      <c r="AQ76" s="81">
        <f>IF(AP76="","","-")</f>
      </c>
      <c r="AR76" s="42">
        <f>IF(AX70="","",AX70)</f>
      </c>
      <c r="AS76" s="183">
        <f>IF(AU73="","",AU73)</f>
      </c>
      <c r="AT76" s="43">
        <f>IF(AZ73="","",AZ73)</f>
      </c>
      <c r="AU76" s="81">
        <f>IF(AT76="","","-")</f>
      </c>
      <c r="AV76" s="42">
        <f>IF(AX73="","",AX73)</f>
      </c>
      <c r="AW76" s="183">
        <f>IF(AY73="","",AY73)</f>
      </c>
      <c r="AX76" s="190"/>
      <c r="AY76" s="191"/>
      <c r="AZ76" s="191"/>
      <c r="BA76" s="234"/>
      <c r="BB76" s="193" t="s">
        <v>352</v>
      </c>
      <c r="BC76" s="194"/>
      <c r="BD76" s="162" t="s">
        <v>345</v>
      </c>
      <c r="BE76" s="163"/>
      <c r="BG76" s="9"/>
      <c r="BH76" s="10"/>
      <c r="BI76" s="9"/>
      <c r="BJ76" s="11"/>
      <c r="BK76" s="10"/>
      <c r="BL76" s="10"/>
      <c r="BM76" s="11"/>
      <c r="BR76" s="25" t="s">
        <v>143</v>
      </c>
      <c r="BS76" s="22" t="s">
        <v>145</v>
      </c>
      <c r="BT76" s="25">
        <f>IF(CD70="","",CD70)</f>
        <v>11</v>
      </c>
      <c r="BU76" s="69" t="str">
        <f t="shared" si="29"/>
        <v>-</v>
      </c>
      <c r="BV76" s="37">
        <f>IF(CB70="","",CB70)</f>
        <v>5</v>
      </c>
      <c r="BW76" s="182"/>
      <c r="BX76" s="36">
        <f>IF(CD73="","",CD73)</f>
        <v>9</v>
      </c>
      <c r="BY76" s="69" t="str">
        <f t="shared" si="31"/>
        <v>-</v>
      </c>
      <c r="BZ76" s="37">
        <f>IF(CB73="","",CB73)</f>
        <v>11</v>
      </c>
      <c r="CA76" s="182"/>
      <c r="CB76" s="187"/>
      <c r="CC76" s="188"/>
      <c r="CD76" s="188"/>
      <c r="CE76" s="189"/>
      <c r="CF76" s="77">
        <v>11</v>
      </c>
      <c r="CG76" s="69" t="str">
        <f t="shared" si="25"/>
        <v>-</v>
      </c>
      <c r="CH76" s="30">
        <v>6</v>
      </c>
      <c r="CI76" s="200"/>
      <c r="CJ76" s="173"/>
      <c r="CK76" s="174"/>
      <c r="CL76" s="174"/>
      <c r="CM76" s="175"/>
      <c r="CO76" s="102">
        <f>COUNTIF(BT75:CI77,"○")</f>
        <v>1</v>
      </c>
      <c r="CP76" s="103">
        <f>COUNTIF(BT75:CI77,"×")</f>
        <v>2</v>
      </c>
      <c r="CQ76" s="102"/>
      <c r="CR76" s="104"/>
      <c r="CS76" s="103">
        <f>SUM(BT75:BT77,BX75:BX77,CB75:CB77,CF75:CF77)</f>
        <v>43</v>
      </c>
      <c r="CT76" s="103">
        <f>SUM(BV75:BV77,BZ75:BZ77,CD75:CD77,CH75:CH77)</f>
        <v>57</v>
      </c>
      <c r="CU76" s="104">
        <f>CS76-CT76</f>
        <v>-14</v>
      </c>
      <c r="CZ76" s="25" t="s">
        <v>229</v>
      </c>
      <c r="DA76" s="84" t="s">
        <v>222</v>
      </c>
      <c r="DB76" s="25">
        <f>IF(DL70="","",DL70)</f>
        <v>4</v>
      </c>
      <c r="DC76" s="69" t="str">
        <f t="shared" si="30"/>
        <v>-</v>
      </c>
      <c r="DD76" s="37">
        <f>IF(DJ70="","",DJ70)</f>
        <v>11</v>
      </c>
      <c r="DE76" s="182"/>
      <c r="DF76" s="36">
        <f>IF(DL73="","",DL73)</f>
        <v>3</v>
      </c>
      <c r="DG76" s="69" t="str">
        <f t="shared" si="32"/>
        <v>-</v>
      </c>
      <c r="DH76" s="37">
        <f>IF(DJ73="","",DJ73)</f>
        <v>11</v>
      </c>
      <c r="DI76" s="182"/>
      <c r="DJ76" s="187"/>
      <c r="DK76" s="188"/>
      <c r="DL76" s="188"/>
      <c r="DM76" s="189"/>
      <c r="DN76" s="77">
        <v>9</v>
      </c>
      <c r="DO76" s="69" t="str">
        <f t="shared" si="27"/>
        <v>-</v>
      </c>
      <c r="DP76" s="30">
        <v>11</v>
      </c>
      <c r="DQ76" s="200"/>
      <c r="DR76" s="173"/>
      <c r="DS76" s="174"/>
      <c r="DT76" s="174"/>
      <c r="DU76" s="175"/>
      <c r="DW76" s="102">
        <f>COUNTIF(DB75:DQ77,"○")</f>
        <v>0</v>
      </c>
      <c r="DX76" s="103">
        <f>COUNTIF(DB75:DQ77,"×")</f>
        <v>3</v>
      </c>
      <c r="DY76" s="102"/>
      <c r="DZ76" s="104"/>
      <c r="EA76" s="103">
        <f>SUM(DB75:DB77,DF75:DF77,DJ75:DJ77,DN75:DN77)</f>
        <v>25</v>
      </c>
      <c r="EB76" s="103">
        <f>SUM(DD75:DD77,DH75:DH77,DL75:DL77,DP75:DP77)</f>
        <v>66</v>
      </c>
      <c r="EC76" s="104">
        <f>EA76-EB76</f>
        <v>-41</v>
      </c>
    </row>
    <row r="77" spans="29:133" ht="9.75" customHeight="1" thickBot="1">
      <c r="AC77"/>
      <c r="AD77"/>
      <c r="AE77"/>
      <c r="BG77" s="8"/>
      <c r="BH77" s="8"/>
      <c r="BI77" s="8"/>
      <c r="BJ77" s="8"/>
      <c r="BR77" s="23"/>
      <c r="BS77" s="12" t="s">
        <v>37</v>
      </c>
      <c r="BT77" s="23">
        <f>IF(CD71="","",CD71)</f>
        <v>0</v>
      </c>
      <c r="BU77" s="76" t="str">
        <f t="shared" si="29"/>
        <v>-</v>
      </c>
      <c r="BV77" s="39">
        <f>IF(CB71="","",CB71)</f>
        <v>11</v>
      </c>
      <c r="BW77" s="211"/>
      <c r="BX77" s="38">
        <f>IF(CD74="","",CD74)</f>
      </c>
      <c r="BY77" s="69">
        <f t="shared" si="31"/>
      </c>
      <c r="BZ77" s="39">
        <f>IF(CB74="","",CB74)</f>
      </c>
      <c r="CA77" s="211"/>
      <c r="CB77" s="212"/>
      <c r="CC77" s="213"/>
      <c r="CD77" s="213"/>
      <c r="CE77" s="214"/>
      <c r="CF77" s="38"/>
      <c r="CG77" s="69">
        <f t="shared" si="25"/>
      </c>
      <c r="CH77" s="39"/>
      <c r="CI77" s="201"/>
      <c r="CJ77" s="176" t="s">
        <v>389</v>
      </c>
      <c r="CK77" s="161"/>
      <c r="CL77" s="160" t="s">
        <v>388</v>
      </c>
      <c r="CM77" s="177"/>
      <c r="CO77" s="102"/>
      <c r="CP77" s="103"/>
      <c r="CQ77" s="102"/>
      <c r="CR77" s="104"/>
      <c r="CS77" s="103"/>
      <c r="CT77" s="103"/>
      <c r="CU77" s="104"/>
      <c r="CZ77" s="23"/>
      <c r="DA77" s="131" t="s">
        <v>37</v>
      </c>
      <c r="DB77" s="23">
        <f>IF(DL71="","",DL71)</f>
      </c>
      <c r="DC77" s="76">
        <f t="shared" si="30"/>
      </c>
      <c r="DD77" s="39">
        <f>IF(DJ71="","",DJ71)</f>
      </c>
      <c r="DE77" s="211"/>
      <c r="DF77" s="38">
        <f>IF(DL74="","",DL74)</f>
      </c>
      <c r="DG77" s="69">
        <f t="shared" si="32"/>
      </c>
      <c r="DH77" s="39">
        <f>IF(DJ74="","",DJ74)</f>
      </c>
      <c r="DI77" s="211"/>
      <c r="DJ77" s="212"/>
      <c r="DK77" s="213"/>
      <c r="DL77" s="213"/>
      <c r="DM77" s="214"/>
      <c r="DN77" s="38"/>
      <c r="DO77" s="69">
        <f t="shared" si="27"/>
      </c>
      <c r="DP77" s="39"/>
      <c r="DQ77" s="201"/>
      <c r="DR77" s="176" t="s">
        <v>399</v>
      </c>
      <c r="DS77" s="161"/>
      <c r="DT77" s="160" t="s">
        <v>406</v>
      </c>
      <c r="DU77" s="177"/>
      <c r="DW77" s="102"/>
      <c r="DX77" s="103"/>
      <c r="DY77" s="102"/>
      <c r="DZ77" s="104"/>
      <c r="EA77" s="103"/>
      <c r="EB77" s="103"/>
      <c r="EC77" s="104"/>
    </row>
    <row r="78" spans="2:168" ht="9.75" customHeight="1">
      <c r="B78" s="224" t="s">
        <v>319</v>
      </c>
      <c r="C78" s="225"/>
      <c r="D78" s="228" t="str">
        <f>B80</f>
        <v>土居一成</v>
      </c>
      <c r="E78" s="229"/>
      <c r="F78" s="229"/>
      <c r="G78" s="223"/>
      <c r="H78" s="230" t="str">
        <f>B83</f>
        <v>石川竜郎</v>
      </c>
      <c r="I78" s="229"/>
      <c r="J78" s="229"/>
      <c r="K78" s="223"/>
      <c r="L78" s="230" t="str">
        <f>B86</f>
        <v>尾田征司</v>
      </c>
      <c r="M78" s="229"/>
      <c r="N78" s="229"/>
      <c r="O78" s="223"/>
      <c r="P78" s="230" t="str">
        <f>B89</f>
        <v>竹川誠</v>
      </c>
      <c r="Q78" s="229"/>
      <c r="R78" s="229"/>
      <c r="S78" s="205"/>
      <c r="T78" s="164" t="s">
        <v>24</v>
      </c>
      <c r="U78" s="165"/>
      <c r="V78" s="165"/>
      <c r="W78" s="166"/>
      <c r="Y78" s="167" t="s">
        <v>28</v>
      </c>
      <c r="Z78" s="168"/>
      <c r="AA78" s="167" t="s">
        <v>29</v>
      </c>
      <c r="AB78" s="169"/>
      <c r="AC78" s="168" t="s">
        <v>30</v>
      </c>
      <c r="AD78" s="168"/>
      <c r="AE78" s="169"/>
      <c r="AJ78" s="224" t="s">
        <v>84</v>
      </c>
      <c r="AK78" s="225"/>
      <c r="AL78" s="228" t="str">
        <f>AJ80</f>
        <v>藤野裕司</v>
      </c>
      <c r="AM78" s="229"/>
      <c r="AN78" s="229"/>
      <c r="AO78" s="223"/>
      <c r="AP78" s="230" t="str">
        <f>AJ83</f>
        <v>石井鉄也</v>
      </c>
      <c r="AQ78" s="229"/>
      <c r="AR78" s="229"/>
      <c r="AS78" s="223"/>
      <c r="AT78" s="230" t="str">
        <f>AJ86</f>
        <v>曽我部みのり</v>
      </c>
      <c r="AU78" s="229"/>
      <c r="AV78" s="229"/>
      <c r="AW78" s="223"/>
      <c r="AX78" s="230" t="str">
        <f>AJ89</f>
        <v>松坂秀光</v>
      </c>
      <c r="AY78" s="229"/>
      <c r="AZ78" s="229"/>
      <c r="BA78" s="205"/>
      <c r="BB78" s="164" t="s">
        <v>24</v>
      </c>
      <c r="BC78" s="165"/>
      <c r="BD78" s="165"/>
      <c r="BE78" s="166"/>
      <c r="BG78" s="167" t="s">
        <v>28</v>
      </c>
      <c r="BH78" s="168"/>
      <c r="BI78" s="167" t="s">
        <v>29</v>
      </c>
      <c r="BJ78" s="169"/>
      <c r="BK78" s="168" t="s">
        <v>30</v>
      </c>
      <c r="BL78" s="168"/>
      <c r="BM78" s="169"/>
      <c r="BR78" s="26" t="s">
        <v>146</v>
      </c>
      <c r="BS78" s="24" t="s">
        <v>318</v>
      </c>
      <c r="BT78" s="25">
        <f>IF(CH69="","",CH69)</f>
        <v>11</v>
      </c>
      <c r="BU78" s="69" t="str">
        <f t="shared" si="29"/>
        <v>-</v>
      </c>
      <c r="BV78" s="37">
        <f>IF(CF69="","",CF69)</f>
        <v>9</v>
      </c>
      <c r="BW78" s="181" t="str">
        <f>IF(CI69="","",IF(CI69="○","×",IF(CI69="×","○")))</f>
        <v>×</v>
      </c>
      <c r="BX78" s="36">
        <f>IF(CH72="","",CH72)</f>
        <v>11</v>
      </c>
      <c r="BY78" s="79" t="str">
        <f t="shared" si="31"/>
        <v>-</v>
      </c>
      <c r="BZ78" s="37">
        <f>IF(CF72="","",CF72)</f>
        <v>10</v>
      </c>
      <c r="CA78" s="181" t="str">
        <f>IF(CI72="","",IF(CI72="○","×",IF(CI72="×","○")))</f>
        <v>×</v>
      </c>
      <c r="CB78" s="40">
        <f>IF(CH75="","",CH75)</f>
        <v>2</v>
      </c>
      <c r="CC78" s="69" t="str">
        <f>IF(CB78="","","-")</f>
        <v>-</v>
      </c>
      <c r="CD78" s="41">
        <f>IF(CF75="","",CF75)</f>
        <v>11</v>
      </c>
      <c r="CE78" s="181" t="str">
        <f>IF(CI75="","",IF(CI75="○","×",IF(CI75="×","○")))</f>
        <v>×</v>
      </c>
      <c r="CF78" s="184"/>
      <c r="CG78" s="185"/>
      <c r="CH78" s="185"/>
      <c r="CI78" s="232"/>
      <c r="CJ78" s="170" t="s">
        <v>402</v>
      </c>
      <c r="CK78" s="171"/>
      <c r="CL78" s="171"/>
      <c r="CM78" s="172"/>
      <c r="CO78" s="105"/>
      <c r="CP78" s="106"/>
      <c r="CQ78" s="105"/>
      <c r="CR78" s="107"/>
      <c r="CS78" s="106"/>
      <c r="CT78" s="106"/>
      <c r="CU78" s="107"/>
      <c r="CZ78" s="26" t="s">
        <v>230</v>
      </c>
      <c r="DA78" s="27" t="s">
        <v>232</v>
      </c>
      <c r="DB78" s="25">
        <f>IF(DP69="","",DP69)</f>
        <v>4</v>
      </c>
      <c r="DC78" s="69" t="str">
        <f t="shared" si="30"/>
        <v>-</v>
      </c>
      <c r="DD78" s="37">
        <f>IF(DN69="","",DN69)</f>
        <v>11</v>
      </c>
      <c r="DE78" s="181" t="str">
        <f>IF(DQ69="","",IF(DQ69="○","×",IF(DQ69="×","○")))</f>
        <v>×</v>
      </c>
      <c r="DF78" s="36">
        <f>IF(DP72="","",DP72)</f>
        <v>10</v>
      </c>
      <c r="DG78" s="79" t="str">
        <f t="shared" si="32"/>
        <v>-</v>
      </c>
      <c r="DH78" s="37">
        <f>IF(DN72="","",DN72)</f>
        <v>13</v>
      </c>
      <c r="DI78" s="181" t="str">
        <f>IF(DQ72="","",IF(DQ72="○","×",IF(DQ72="×","○")))</f>
        <v>×</v>
      </c>
      <c r="DJ78" s="40">
        <f>IF(DP75="","",DP75)</f>
        <v>11</v>
      </c>
      <c r="DK78" s="69" t="str">
        <f>IF(DJ78="","","-")</f>
        <v>-</v>
      </c>
      <c r="DL78" s="41">
        <f>IF(DN75="","",DN75)</f>
        <v>0</v>
      </c>
      <c r="DM78" s="181" t="str">
        <f>IF(DQ75="","",IF(DQ75="○","×",IF(DQ75="×","○")))</f>
        <v>○</v>
      </c>
      <c r="DN78" s="184"/>
      <c r="DO78" s="185"/>
      <c r="DP78" s="185"/>
      <c r="DQ78" s="232"/>
      <c r="DR78" s="170" t="s">
        <v>398</v>
      </c>
      <c r="DS78" s="171"/>
      <c r="DT78" s="171"/>
      <c r="DU78" s="172"/>
      <c r="DW78" s="105"/>
      <c r="DX78" s="106"/>
      <c r="DY78" s="105"/>
      <c r="DZ78" s="107"/>
      <c r="EA78" s="106"/>
      <c r="EB78" s="106"/>
      <c r="EC78" s="107"/>
      <c r="FF78" s="8"/>
      <c r="FG78" s="8"/>
      <c r="FH78" s="8"/>
      <c r="FI78" s="8"/>
      <c r="FJ78" s="8"/>
      <c r="FK78" s="8"/>
      <c r="FL78" s="8"/>
    </row>
    <row r="79" spans="2:133" ht="9.75" customHeight="1" thickBot="1">
      <c r="B79" s="226"/>
      <c r="C79" s="227"/>
      <c r="D79" s="231" t="str">
        <f>B81</f>
        <v>大石真紀</v>
      </c>
      <c r="E79" s="180"/>
      <c r="F79" s="180"/>
      <c r="G79" s="183"/>
      <c r="H79" s="209" t="str">
        <f>B84</f>
        <v>丹下治代</v>
      </c>
      <c r="I79" s="180"/>
      <c r="J79" s="180"/>
      <c r="K79" s="183"/>
      <c r="L79" s="209" t="str">
        <f>B87</f>
        <v>江島理恵</v>
      </c>
      <c r="M79" s="180"/>
      <c r="N79" s="180"/>
      <c r="O79" s="183"/>
      <c r="P79" s="209" t="str">
        <f>B90</f>
        <v>田尾早津紀</v>
      </c>
      <c r="Q79" s="180"/>
      <c r="R79" s="180"/>
      <c r="S79" s="210"/>
      <c r="T79" s="202" t="s">
        <v>25</v>
      </c>
      <c r="U79" s="203"/>
      <c r="V79" s="203"/>
      <c r="W79" s="204"/>
      <c r="Y79" s="99" t="s">
        <v>31</v>
      </c>
      <c r="Z79" s="100" t="s">
        <v>32</v>
      </c>
      <c r="AA79" s="99" t="s">
        <v>33</v>
      </c>
      <c r="AB79" s="101" t="s">
        <v>34</v>
      </c>
      <c r="AC79" s="100" t="s">
        <v>33</v>
      </c>
      <c r="AD79" s="100" t="s">
        <v>34</v>
      </c>
      <c r="AE79" s="101" t="s">
        <v>35</v>
      </c>
      <c r="AJ79" s="226"/>
      <c r="AK79" s="227"/>
      <c r="AL79" s="231" t="str">
        <f>AJ81</f>
        <v>中村貴美枝</v>
      </c>
      <c r="AM79" s="180"/>
      <c r="AN79" s="180"/>
      <c r="AO79" s="183"/>
      <c r="AP79" s="209" t="str">
        <f>AJ84</f>
        <v>阿部真佑美</v>
      </c>
      <c r="AQ79" s="180"/>
      <c r="AR79" s="180"/>
      <c r="AS79" s="183"/>
      <c r="AT79" s="209" t="str">
        <f>AJ87</f>
        <v>真鍋菜津美</v>
      </c>
      <c r="AU79" s="180"/>
      <c r="AV79" s="180"/>
      <c r="AW79" s="183"/>
      <c r="AX79" s="209" t="str">
        <f>AJ90</f>
        <v>富永浩子</v>
      </c>
      <c r="AY79" s="180"/>
      <c r="AZ79" s="180"/>
      <c r="BA79" s="210"/>
      <c r="BB79" s="202" t="s">
        <v>25</v>
      </c>
      <c r="BC79" s="203"/>
      <c r="BD79" s="203"/>
      <c r="BE79" s="204"/>
      <c r="BG79" s="99" t="s">
        <v>31</v>
      </c>
      <c r="BH79" s="100" t="s">
        <v>32</v>
      </c>
      <c r="BI79" s="99" t="s">
        <v>33</v>
      </c>
      <c r="BJ79" s="101" t="s">
        <v>34</v>
      </c>
      <c r="BK79" s="100" t="s">
        <v>33</v>
      </c>
      <c r="BL79" s="100" t="s">
        <v>34</v>
      </c>
      <c r="BM79" s="101" t="s">
        <v>35</v>
      </c>
      <c r="BR79" s="25" t="s">
        <v>147</v>
      </c>
      <c r="BS79" s="84" t="s">
        <v>318</v>
      </c>
      <c r="BT79" s="25">
        <f>IF(CH70="","",CH70)</f>
        <v>3</v>
      </c>
      <c r="BU79" s="69" t="str">
        <f t="shared" si="29"/>
        <v>-</v>
      </c>
      <c r="BV79" s="37">
        <f>IF(CF70="","",CF70)</f>
        <v>11</v>
      </c>
      <c r="BW79" s="182" t="str">
        <f>IF(BY76="","",BY76)</f>
        <v>-</v>
      </c>
      <c r="BX79" s="36">
        <f>IF(CH73="","",CH73)</f>
        <v>9</v>
      </c>
      <c r="BY79" s="69" t="str">
        <f t="shared" si="31"/>
        <v>-</v>
      </c>
      <c r="BZ79" s="37">
        <f>IF(CF73="","",CF73)</f>
        <v>11</v>
      </c>
      <c r="CA79" s="182">
        <f>IF(CC76="","",CC76)</f>
      </c>
      <c r="CB79" s="29">
        <f>IF(CH76="","",CH76)</f>
        <v>6</v>
      </c>
      <c r="CC79" s="69" t="str">
        <f>IF(CB79="","","-")</f>
        <v>-</v>
      </c>
      <c r="CD79" s="37">
        <f>IF(CF76="","",CF76)</f>
        <v>11</v>
      </c>
      <c r="CE79" s="182" t="str">
        <f>IF(CG76="","",CG76)</f>
        <v>-</v>
      </c>
      <c r="CF79" s="187"/>
      <c r="CG79" s="188"/>
      <c r="CH79" s="188"/>
      <c r="CI79" s="233"/>
      <c r="CJ79" s="173"/>
      <c r="CK79" s="174"/>
      <c r="CL79" s="174"/>
      <c r="CM79" s="175"/>
      <c r="CO79" s="102">
        <f>COUNTIF(BT78:CI80,"○")</f>
        <v>0</v>
      </c>
      <c r="CP79" s="103">
        <f>COUNTIF(BT78:CI80,"×")</f>
        <v>3</v>
      </c>
      <c r="CQ79" s="102"/>
      <c r="CR79" s="104"/>
      <c r="CS79" s="103">
        <f>SUM(BT78:BT80,BX78:BX80,CB78:CB80,CF78:CF80)</f>
        <v>58</v>
      </c>
      <c r="CT79" s="103">
        <f>SUM(BV78:BV80,BZ78:BZ80,CD78:CD80,CH78:CH80)</f>
        <v>85</v>
      </c>
      <c r="CU79" s="104">
        <f>CS79-CT79</f>
        <v>-27</v>
      </c>
      <c r="CZ79" s="25" t="s">
        <v>231</v>
      </c>
      <c r="DA79" s="22" t="s">
        <v>232</v>
      </c>
      <c r="DB79" s="25">
        <f>IF(DP70="","",DP70)</f>
        <v>4</v>
      </c>
      <c r="DC79" s="69" t="str">
        <f t="shared" si="30"/>
        <v>-</v>
      </c>
      <c r="DD79" s="37">
        <f>IF(DN70="","",DN70)</f>
        <v>11</v>
      </c>
      <c r="DE79" s="182" t="str">
        <f>IF(DG76="","",DG76)</f>
        <v>-</v>
      </c>
      <c r="DF79" s="36">
        <f>IF(DP73="","",DP73)</f>
        <v>5</v>
      </c>
      <c r="DG79" s="69" t="str">
        <f t="shared" si="32"/>
        <v>-</v>
      </c>
      <c r="DH79" s="37">
        <f>IF(DN73="","",DN73)</f>
        <v>11</v>
      </c>
      <c r="DI79" s="182">
        <f>IF(DK76="","",DK76)</f>
      </c>
      <c r="DJ79" s="29">
        <f>IF(DP76="","",DP76)</f>
        <v>11</v>
      </c>
      <c r="DK79" s="69" t="str">
        <f>IF(DJ79="","","-")</f>
        <v>-</v>
      </c>
      <c r="DL79" s="37">
        <f>IF(DN76="","",DN76)</f>
        <v>9</v>
      </c>
      <c r="DM79" s="182" t="str">
        <f>IF(DO76="","",DO76)</f>
        <v>-</v>
      </c>
      <c r="DN79" s="187"/>
      <c r="DO79" s="188"/>
      <c r="DP79" s="188"/>
      <c r="DQ79" s="233"/>
      <c r="DR79" s="173"/>
      <c r="DS79" s="174"/>
      <c r="DT79" s="174"/>
      <c r="DU79" s="175"/>
      <c r="DW79" s="102">
        <f>COUNTIF(DB78:DQ80,"○")</f>
        <v>1</v>
      </c>
      <c r="DX79" s="103">
        <f>COUNTIF(DB78:DQ80,"×")</f>
        <v>2</v>
      </c>
      <c r="DY79" s="102"/>
      <c r="DZ79" s="104"/>
      <c r="EA79" s="103">
        <f>SUM(DB78:DB80,DF78:DF80,DJ78:DJ80,DN78:DN80)</f>
        <v>45</v>
      </c>
      <c r="EB79" s="103">
        <f>SUM(DD78:DD80,DH78:DH80,DL78:DL80,DP78:DP80)</f>
        <v>55</v>
      </c>
      <c r="EC79" s="104">
        <f>EA79-EB79</f>
        <v>-10</v>
      </c>
    </row>
    <row r="80" spans="2:133" ht="9.75" customHeight="1" thickBot="1">
      <c r="B80" s="21" t="s">
        <v>53</v>
      </c>
      <c r="C80" s="22" t="s">
        <v>56</v>
      </c>
      <c r="D80" s="215"/>
      <c r="E80" s="216"/>
      <c r="F80" s="216"/>
      <c r="G80" s="217"/>
      <c r="H80" s="108">
        <v>11</v>
      </c>
      <c r="I80" s="109" t="str">
        <f>IF(H80="","","-")</f>
        <v>-</v>
      </c>
      <c r="J80" s="110">
        <v>2</v>
      </c>
      <c r="K80" s="235" t="s">
        <v>326</v>
      </c>
      <c r="L80" s="68">
        <v>9</v>
      </c>
      <c r="M80" s="70" t="str">
        <f aca="true" t="shared" si="33" ref="M80:M85">IF(L80="","","-")</f>
        <v>-</v>
      </c>
      <c r="N80" s="71">
        <v>11</v>
      </c>
      <c r="O80" s="223" t="s">
        <v>386</v>
      </c>
      <c r="P80" s="82">
        <v>11</v>
      </c>
      <c r="Q80" s="70" t="str">
        <f aca="true" t="shared" si="34" ref="Q80:Q88">IF(P80="","","-")</f>
        <v>-</v>
      </c>
      <c r="R80" s="73">
        <v>8</v>
      </c>
      <c r="S80" s="205" t="s">
        <v>340</v>
      </c>
      <c r="T80" s="206" t="s">
        <v>388</v>
      </c>
      <c r="U80" s="207"/>
      <c r="V80" s="207"/>
      <c r="W80" s="208"/>
      <c r="Y80" s="102"/>
      <c r="Z80" s="103"/>
      <c r="AA80" s="102"/>
      <c r="AB80" s="104"/>
      <c r="AC80" s="103"/>
      <c r="AD80" s="103"/>
      <c r="AE80" s="104"/>
      <c r="AJ80" s="21" t="s">
        <v>296</v>
      </c>
      <c r="AK80" s="22" t="s">
        <v>303</v>
      </c>
      <c r="AL80" s="215"/>
      <c r="AM80" s="216"/>
      <c r="AN80" s="216"/>
      <c r="AO80" s="217"/>
      <c r="AP80" s="108">
        <v>11</v>
      </c>
      <c r="AQ80" s="109" t="str">
        <f>IF(AP80="","","-")</f>
        <v>-</v>
      </c>
      <c r="AR80" s="110">
        <v>6</v>
      </c>
      <c r="AS80" s="235" t="s">
        <v>18</v>
      </c>
      <c r="AT80" s="68">
        <v>11</v>
      </c>
      <c r="AU80" s="70" t="str">
        <f aca="true" t="shared" si="35" ref="AU80:AU85">IF(AT80="","","-")</f>
        <v>-</v>
      </c>
      <c r="AV80" s="71">
        <v>5</v>
      </c>
      <c r="AW80" s="223" t="s">
        <v>340</v>
      </c>
      <c r="AX80" s="82">
        <v>0</v>
      </c>
      <c r="AY80" s="70" t="str">
        <f aca="true" t="shared" si="36" ref="AY80:AY88">IF(AX80="","","-")</f>
        <v>-</v>
      </c>
      <c r="AZ80" s="73">
        <v>11</v>
      </c>
      <c r="BA80" s="205" t="s">
        <v>339</v>
      </c>
      <c r="BB80" s="206" t="s">
        <v>370</v>
      </c>
      <c r="BC80" s="207"/>
      <c r="BD80" s="207"/>
      <c r="BE80" s="208"/>
      <c r="BG80" s="102"/>
      <c r="BH80" s="103"/>
      <c r="BI80" s="102"/>
      <c r="BJ80" s="104"/>
      <c r="BK80" s="103"/>
      <c r="BL80" s="103"/>
      <c r="BM80" s="104"/>
      <c r="BR80" s="28"/>
      <c r="BS80" s="14" t="s">
        <v>134</v>
      </c>
      <c r="BT80" s="28">
        <f>IF(CH71="","",CH71)</f>
        <v>7</v>
      </c>
      <c r="BU80" s="81" t="str">
        <f t="shared" si="29"/>
        <v>-</v>
      </c>
      <c r="BV80" s="42">
        <f>IF(CF71="","",CF71)</f>
        <v>11</v>
      </c>
      <c r="BW80" s="183">
        <f>IF(BY77="","",BY77)</f>
      </c>
      <c r="BX80" s="43">
        <f>IF(CH74="","",CH74)</f>
        <v>9</v>
      </c>
      <c r="BY80" s="81" t="str">
        <f t="shared" si="31"/>
        <v>-</v>
      </c>
      <c r="BZ80" s="42">
        <f>IF(CF74="","",CF74)</f>
        <v>11</v>
      </c>
      <c r="CA80" s="183">
        <f>IF(CC77="","",CC77)</f>
      </c>
      <c r="CB80" s="43">
        <f>IF(CH77="","",CH77)</f>
      </c>
      <c r="CC80" s="81">
        <f>IF(CB80="","","-")</f>
      </c>
      <c r="CD80" s="42">
        <f>IF(CF77="","",CF77)</f>
      </c>
      <c r="CE80" s="183">
        <f>IF(CG77="","",CG77)</f>
      </c>
      <c r="CF80" s="190"/>
      <c r="CG80" s="191"/>
      <c r="CH80" s="191"/>
      <c r="CI80" s="234"/>
      <c r="CJ80" s="193" t="s">
        <v>399</v>
      </c>
      <c r="CK80" s="194"/>
      <c r="CL80" s="162" t="s">
        <v>398</v>
      </c>
      <c r="CM80" s="163"/>
      <c r="CO80" s="9"/>
      <c r="CP80" s="10"/>
      <c r="CQ80" s="9"/>
      <c r="CR80" s="11"/>
      <c r="CS80" s="10"/>
      <c r="CT80" s="10"/>
      <c r="CU80" s="11"/>
      <c r="CZ80" s="28"/>
      <c r="DA80" s="14" t="s">
        <v>37</v>
      </c>
      <c r="DB80" s="28">
        <f>IF(DP71="","",DP71)</f>
      </c>
      <c r="DC80" s="81">
        <f t="shared" si="30"/>
      </c>
      <c r="DD80" s="42">
        <f>IF(DN71="","",DN71)</f>
      </c>
      <c r="DE80" s="183">
        <f>IF(DG77="","",DG77)</f>
      </c>
      <c r="DF80" s="43">
        <f>IF(DP74="","",DP74)</f>
      </c>
      <c r="DG80" s="81">
        <f t="shared" si="32"/>
      </c>
      <c r="DH80" s="42">
        <f>IF(DN74="","",DN74)</f>
      </c>
      <c r="DI80" s="183">
        <f>IF(DK77="","",DK77)</f>
      </c>
      <c r="DJ80" s="43">
        <f>IF(DP77="","",DP77)</f>
      </c>
      <c r="DK80" s="81">
        <f>IF(DJ80="","","-")</f>
      </c>
      <c r="DL80" s="42">
        <f>IF(DN77="","",DN77)</f>
      </c>
      <c r="DM80" s="183">
        <f>IF(DO77="","",DO77)</f>
      </c>
      <c r="DN80" s="190"/>
      <c r="DO80" s="191"/>
      <c r="DP80" s="191"/>
      <c r="DQ80" s="234"/>
      <c r="DR80" s="193" t="s">
        <v>389</v>
      </c>
      <c r="DS80" s="194"/>
      <c r="DT80" s="162" t="s">
        <v>388</v>
      </c>
      <c r="DU80" s="163"/>
      <c r="DW80" s="9"/>
      <c r="DX80" s="10"/>
      <c r="DY80" s="9"/>
      <c r="DZ80" s="11"/>
      <c r="EA80" s="10"/>
      <c r="EB80" s="10"/>
      <c r="EC80" s="11"/>
    </row>
    <row r="81" spans="2:133" ht="9.75" customHeight="1" thickBot="1">
      <c r="B81" s="21" t="s">
        <v>54</v>
      </c>
      <c r="C81" s="22" t="s">
        <v>55</v>
      </c>
      <c r="D81" s="218"/>
      <c r="E81" s="188"/>
      <c r="F81" s="188"/>
      <c r="G81" s="189"/>
      <c r="H81" s="108">
        <v>11</v>
      </c>
      <c r="I81" s="109" t="str">
        <f>IF(H81="","","-")</f>
        <v>-</v>
      </c>
      <c r="J81" s="111">
        <v>6</v>
      </c>
      <c r="K81" s="236"/>
      <c r="L81" s="68">
        <v>7</v>
      </c>
      <c r="M81" s="69" t="str">
        <f t="shared" si="33"/>
        <v>-</v>
      </c>
      <c r="N81" s="73">
        <v>11</v>
      </c>
      <c r="O81" s="182"/>
      <c r="P81" s="68">
        <v>11</v>
      </c>
      <c r="Q81" s="69" t="str">
        <f t="shared" si="34"/>
        <v>-</v>
      </c>
      <c r="R81" s="73">
        <v>7</v>
      </c>
      <c r="S81" s="200"/>
      <c r="T81" s="173"/>
      <c r="U81" s="174"/>
      <c r="V81" s="174"/>
      <c r="W81" s="175"/>
      <c r="Y81" s="102">
        <f>COUNTIF(D80:S82,"○")</f>
        <v>2</v>
      </c>
      <c r="Z81" s="103">
        <f>COUNTIF(D80:S82,"×")</f>
        <v>1</v>
      </c>
      <c r="AA81" s="102"/>
      <c r="AB81" s="104"/>
      <c r="AC81" s="103">
        <f>SUM(D80:D82,H80:H82,L80:L82,P80:P82)</f>
        <v>60</v>
      </c>
      <c r="AD81" s="103">
        <f>SUM(F80:F82,J80:J82,N80:N82,R80:R82)</f>
        <v>45</v>
      </c>
      <c r="AE81" s="104">
        <f>AC81-AD81</f>
        <v>15</v>
      </c>
      <c r="AJ81" s="21" t="s">
        <v>297</v>
      </c>
      <c r="AK81" s="22" t="s">
        <v>303</v>
      </c>
      <c r="AL81" s="218"/>
      <c r="AM81" s="188"/>
      <c r="AN81" s="188"/>
      <c r="AO81" s="189"/>
      <c r="AP81" s="108">
        <v>11</v>
      </c>
      <c r="AQ81" s="109" t="str">
        <f>IF(AP81="","","-")</f>
        <v>-</v>
      </c>
      <c r="AR81" s="111">
        <v>4</v>
      </c>
      <c r="AS81" s="236"/>
      <c r="AT81" s="68">
        <v>11</v>
      </c>
      <c r="AU81" s="69" t="str">
        <f t="shared" si="35"/>
        <v>-</v>
      </c>
      <c r="AV81" s="73">
        <v>4</v>
      </c>
      <c r="AW81" s="182"/>
      <c r="AX81" s="68">
        <v>7</v>
      </c>
      <c r="AY81" s="69" t="str">
        <f t="shared" si="36"/>
        <v>-</v>
      </c>
      <c r="AZ81" s="73">
        <v>11</v>
      </c>
      <c r="BA81" s="200"/>
      <c r="BB81" s="173"/>
      <c r="BC81" s="174"/>
      <c r="BD81" s="174"/>
      <c r="BE81" s="175"/>
      <c r="BG81" s="102">
        <f>COUNTIF(AL80:BA82,"○")</f>
        <v>2</v>
      </c>
      <c r="BH81" s="103">
        <f>COUNTIF(AL80:BA82,"×")</f>
        <v>1</v>
      </c>
      <c r="BI81" s="102"/>
      <c r="BJ81" s="104"/>
      <c r="BK81" s="103">
        <f>SUM(AL80:AL82,AP80:AP82,AT80:AT82,AX80:AX82)</f>
        <v>51</v>
      </c>
      <c r="BL81" s="103">
        <f>SUM(AN80:AN82,AR80:AR82,AV80:AV82,AZ80:AZ82)</f>
        <v>41</v>
      </c>
      <c r="BM81" s="104">
        <f>BK81-BL81</f>
        <v>10</v>
      </c>
      <c r="CO81" s="8"/>
      <c r="CP81" s="8"/>
      <c r="CQ81" s="8"/>
      <c r="CR81" s="8"/>
      <c r="DW81" s="8"/>
      <c r="DX81" s="8"/>
      <c r="DY81" s="8"/>
      <c r="DZ81" s="8"/>
      <c r="EA81"/>
      <c r="EB81"/>
      <c r="EC81"/>
    </row>
    <row r="82" spans="2:137" ht="9.75" customHeight="1">
      <c r="B82" s="23"/>
      <c r="C82" s="12" t="s">
        <v>0</v>
      </c>
      <c r="D82" s="219"/>
      <c r="E82" s="213"/>
      <c r="F82" s="213"/>
      <c r="G82" s="214"/>
      <c r="H82" s="112"/>
      <c r="I82" s="109">
        <f>IF(H82="","","-")</f>
      </c>
      <c r="J82" s="113"/>
      <c r="K82" s="237"/>
      <c r="L82" s="75"/>
      <c r="M82" s="76">
        <f t="shared" si="33"/>
      </c>
      <c r="N82" s="74"/>
      <c r="O82" s="211"/>
      <c r="P82" s="75"/>
      <c r="Q82" s="76">
        <f t="shared" si="34"/>
      </c>
      <c r="R82" s="74"/>
      <c r="S82" s="201"/>
      <c r="T82" s="176" t="s">
        <v>388</v>
      </c>
      <c r="U82" s="161"/>
      <c r="V82" s="160" t="s">
        <v>389</v>
      </c>
      <c r="W82" s="177"/>
      <c r="Y82" s="102"/>
      <c r="Z82" s="103"/>
      <c r="AA82" s="102"/>
      <c r="AB82" s="104"/>
      <c r="AC82" s="103"/>
      <c r="AD82" s="103"/>
      <c r="AE82" s="104"/>
      <c r="AJ82" s="23"/>
      <c r="AK82" s="12" t="s">
        <v>152</v>
      </c>
      <c r="AL82" s="219"/>
      <c r="AM82" s="213"/>
      <c r="AN82" s="213"/>
      <c r="AO82" s="214"/>
      <c r="AP82" s="112"/>
      <c r="AQ82" s="109">
        <f>IF(AP82="","","-")</f>
      </c>
      <c r="AR82" s="113"/>
      <c r="AS82" s="237"/>
      <c r="AT82" s="75"/>
      <c r="AU82" s="76">
        <f t="shared" si="35"/>
      </c>
      <c r="AV82" s="74"/>
      <c r="AW82" s="211"/>
      <c r="AX82" s="75"/>
      <c r="AY82" s="76">
        <f t="shared" si="36"/>
      </c>
      <c r="AZ82" s="74"/>
      <c r="BA82" s="201"/>
      <c r="BB82" s="176" t="s">
        <v>347</v>
      </c>
      <c r="BC82" s="161"/>
      <c r="BD82" s="160" t="s">
        <v>344</v>
      </c>
      <c r="BE82" s="177"/>
      <c r="BG82" s="102"/>
      <c r="BH82" s="103"/>
      <c r="BI82" s="102"/>
      <c r="BJ82" s="104"/>
      <c r="BK82" s="103"/>
      <c r="BL82" s="103"/>
      <c r="BM82" s="104"/>
      <c r="BR82" s="224" t="s">
        <v>67</v>
      </c>
      <c r="BS82" s="225"/>
      <c r="BT82" s="228" t="str">
        <f>BR84</f>
        <v>露口　新</v>
      </c>
      <c r="BU82" s="229"/>
      <c r="BV82" s="229"/>
      <c r="BW82" s="223"/>
      <c r="BX82" s="230" t="str">
        <f>BR87</f>
        <v>宮本孝亮</v>
      </c>
      <c r="BY82" s="229"/>
      <c r="BZ82" s="229"/>
      <c r="CA82" s="223"/>
      <c r="CB82" s="230" t="str">
        <f>BR90</f>
        <v>星加聡司</v>
      </c>
      <c r="CC82" s="229"/>
      <c r="CD82" s="229"/>
      <c r="CE82" s="223"/>
      <c r="CF82" s="230" t="str">
        <f>BR93</f>
        <v>柳瀬大勇</v>
      </c>
      <c r="CG82" s="229"/>
      <c r="CH82" s="229"/>
      <c r="CI82" s="205"/>
      <c r="CJ82" s="164" t="s">
        <v>24</v>
      </c>
      <c r="CK82" s="165"/>
      <c r="CL82" s="165"/>
      <c r="CM82" s="166"/>
      <c r="CO82" s="167" t="s">
        <v>28</v>
      </c>
      <c r="CP82" s="168"/>
      <c r="CQ82" s="167" t="s">
        <v>29</v>
      </c>
      <c r="CR82" s="169"/>
      <c r="CS82" s="168" t="s">
        <v>30</v>
      </c>
      <c r="CT82" s="168"/>
      <c r="CU82" s="169"/>
      <c r="CZ82" s="224" t="s">
        <v>78</v>
      </c>
      <c r="DA82" s="225"/>
      <c r="DB82" s="228" t="str">
        <f>CZ84</f>
        <v>小松生二</v>
      </c>
      <c r="DC82" s="229"/>
      <c r="DD82" s="229"/>
      <c r="DE82" s="223"/>
      <c r="DF82" s="230" t="str">
        <f>CZ87</f>
        <v>宮本洋一</v>
      </c>
      <c r="DG82" s="229"/>
      <c r="DH82" s="229"/>
      <c r="DI82" s="223"/>
      <c r="DJ82" s="230" t="str">
        <f>CZ90</f>
        <v>木戸智晃</v>
      </c>
      <c r="DK82" s="229"/>
      <c r="DL82" s="229"/>
      <c r="DM82" s="223"/>
      <c r="DN82" s="230" t="str">
        <f>CZ93</f>
        <v>斉藤　敦</v>
      </c>
      <c r="DO82" s="229"/>
      <c r="DP82" s="229"/>
      <c r="DQ82" s="223"/>
      <c r="DR82" s="230" t="str">
        <f>CZ96</f>
        <v>大久保宏茂</v>
      </c>
      <c r="DS82" s="229"/>
      <c r="DT82" s="229"/>
      <c r="DU82" s="205"/>
      <c r="DV82" s="164" t="s">
        <v>24</v>
      </c>
      <c r="DW82" s="165"/>
      <c r="DX82" s="165"/>
      <c r="DY82" s="166"/>
      <c r="EA82" s="167" t="s">
        <v>28</v>
      </c>
      <c r="EB82" s="168"/>
      <c r="EC82" s="167" t="s">
        <v>29</v>
      </c>
      <c r="ED82" s="169"/>
      <c r="EE82" s="168" t="s">
        <v>30</v>
      </c>
      <c r="EF82" s="168"/>
      <c r="EG82" s="169"/>
    </row>
    <row r="83" spans="2:137" ht="9.75" customHeight="1" thickBot="1">
      <c r="B83" s="21" t="s">
        <v>328</v>
      </c>
      <c r="C83" s="24" t="s">
        <v>43</v>
      </c>
      <c r="D83" s="34">
        <f>IF(J80="","",J80)</f>
        <v>2</v>
      </c>
      <c r="E83" s="69" t="str">
        <f aca="true" t="shared" si="37" ref="E83:E91">IF(D83="","","-")</f>
        <v>-</v>
      </c>
      <c r="F83" s="37">
        <f>IF(H80="","",H80)</f>
        <v>11</v>
      </c>
      <c r="G83" s="181" t="str">
        <f>IF(K80="","",IF(K80="○","×",IF(K80="×","○")))</f>
        <v>×</v>
      </c>
      <c r="H83" s="184"/>
      <c r="I83" s="185"/>
      <c r="J83" s="185"/>
      <c r="K83" s="186"/>
      <c r="L83" s="77">
        <v>6</v>
      </c>
      <c r="M83" s="69" t="str">
        <f t="shared" si="33"/>
        <v>-</v>
      </c>
      <c r="N83" s="73">
        <v>11</v>
      </c>
      <c r="O83" s="181" t="s">
        <v>339</v>
      </c>
      <c r="P83" s="29">
        <v>4</v>
      </c>
      <c r="Q83" s="69" t="str">
        <f t="shared" si="34"/>
        <v>-</v>
      </c>
      <c r="R83" s="73">
        <v>11</v>
      </c>
      <c r="S83" s="199" t="s">
        <v>386</v>
      </c>
      <c r="T83" s="170" t="s">
        <v>402</v>
      </c>
      <c r="U83" s="171"/>
      <c r="V83" s="171"/>
      <c r="W83" s="172"/>
      <c r="Y83" s="105"/>
      <c r="Z83" s="106"/>
      <c r="AA83" s="105"/>
      <c r="AB83" s="107"/>
      <c r="AC83" s="106"/>
      <c r="AD83" s="106"/>
      <c r="AE83" s="107"/>
      <c r="AJ83" s="21" t="s">
        <v>298</v>
      </c>
      <c r="AK83" s="24" t="s">
        <v>304</v>
      </c>
      <c r="AL83" s="34">
        <f>IF(AR80="","",AR80)</f>
        <v>6</v>
      </c>
      <c r="AM83" s="69" t="str">
        <f aca="true" t="shared" si="38" ref="AM83:AM91">IF(AL83="","","-")</f>
        <v>-</v>
      </c>
      <c r="AN83" s="37">
        <f>IF(AP80="","",AP80)</f>
        <v>11</v>
      </c>
      <c r="AO83" s="181" t="str">
        <f>IF(AS80="","",IF(AS80="○","×",IF(AS80="×","○")))</f>
        <v>×</v>
      </c>
      <c r="AP83" s="184"/>
      <c r="AQ83" s="185"/>
      <c r="AR83" s="185"/>
      <c r="AS83" s="186"/>
      <c r="AT83" s="77">
        <v>2</v>
      </c>
      <c r="AU83" s="69" t="str">
        <f t="shared" si="35"/>
        <v>-</v>
      </c>
      <c r="AV83" s="73">
        <v>11</v>
      </c>
      <c r="AW83" s="181" t="s">
        <v>341</v>
      </c>
      <c r="AX83" s="29">
        <v>2</v>
      </c>
      <c r="AY83" s="69" t="str">
        <f t="shared" si="36"/>
        <v>-</v>
      </c>
      <c r="AZ83" s="73">
        <v>11</v>
      </c>
      <c r="BA83" s="199" t="s">
        <v>339</v>
      </c>
      <c r="BB83" s="170" t="s">
        <v>372</v>
      </c>
      <c r="BC83" s="171"/>
      <c r="BD83" s="171"/>
      <c r="BE83" s="172"/>
      <c r="BG83" s="105"/>
      <c r="BH83" s="106"/>
      <c r="BI83" s="105"/>
      <c r="BJ83" s="107"/>
      <c r="BK83" s="106"/>
      <c r="BL83" s="106"/>
      <c r="BM83" s="107"/>
      <c r="BR83" s="226"/>
      <c r="BS83" s="227"/>
      <c r="BT83" s="231" t="str">
        <f>BR85</f>
        <v>大平由里子</v>
      </c>
      <c r="BU83" s="180"/>
      <c r="BV83" s="180"/>
      <c r="BW83" s="183"/>
      <c r="BX83" s="209" t="str">
        <f>BR88</f>
        <v>宮本温子</v>
      </c>
      <c r="BY83" s="180"/>
      <c r="BZ83" s="180"/>
      <c r="CA83" s="183"/>
      <c r="CB83" s="209" t="str">
        <f>BR91</f>
        <v>堀田好江</v>
      </c>
      <c r="CC83" s="180"/>
      <c r="CD83" s="180"/>
      <c r="CE83" s="183"/>
      <c r="CF83" s="209" t="str">
        <f>BR94</f>
        <v>大西加代子</v>
      </c>
      <c r="CG83" s="180"/>
      <c r="CH83" s="180"/>
      <c r="CI83" s="210"/>
      <c r="CJ83" s="202" t="s">
        <v>25</v>
      </c>
      <c r="CK83" s="203"/>
      <c r="CL83" s="203"/>
      <c r="CM83" s="204"/>
      <c r="CO83" s="99" t="s">
        <v>31</v>
      </c>
      <c r="CP83" s="100" t="s">
        <v>32</v>
      </c>
      <c r="CQ83" s="99" t="s">
        <v>33</v>
      </c>
      <c r="CR83" s="101" t="s">
        <v>34</v>
      </c>
      <c r="CS83" s="100" t="s">
        <v>33</v>
      </c>
      <c r="CT83" s="100" t="s">
        <v>34</v>
      </c>
      <c r="CU83" s="101" t="s">
        <v>35</v>
      </c>
      <c r="CZ83" s="226"/>
      <c r="DA83" s="227"/>
      <c r="DB83" s="231" t="str">
        <f>CZ85</f>
        <v>坂本明子</v>
      </c>
      <c r="DC83" s="180"/>
      <c r="DD83" s="180"/>
      <c r="DE83" s="183"/>
      <c r="DF83" s="209" t="str">
        <f>CZ88</f>
        <v>大城亜矢子</v>
      </c>
      <c r="DG83" s="180"/>
      <c r="DH83" s="180"/>
      <c r="DI83" s="183"/>
      <c r="DJ83" s="209" t="str">
        <f>CZ91</f>
        <v>宮脇　優</v>
      </c>
      <c r="DK83" s="180"/>
      <c r="DL83" s="180"/>
      <c r="DM83" s="183"/>
      <c r="DN83" s="209" t="str">
        <f>CZ94</f>
        <v>田坂啓子</v>
      </c>
      <c r="DO83" s="180"/>
      <c r="DP83" s="180"/>
      <c r="DQ83" s="183"/>
      <c r="DR83" s="209" t="str">
        <f>CZ97</f>
        <v>渡邊みどり</v>
      </c>
      <c r="DS83" s="180"/>
      <c r="DT83" s="180"/>
      <c r="DU83" s="210"/>
      <c r="DV83" s="202" t="s">
        <v>25</v>
      </c>
      <c r="DW83" s="203"/>
      <c r="DX83" s="203"/>
      <c r="DY83" s="204"/>
      <c r="EA83" s="99" t="s">
        <v>31</v>
      </c>
      <c r="EB83" s="100" t="s">
        <v>32</v>
      </c>
      <c r="EC83" s="99" t="s">
        <v>33</v>
      </c>
      <c r="ED83" s="101" t="s">
        <v>34</v>
      </c>
      <c r="EE83" s="100" t="s">
        <v>33</v>
      </c>
      <c r="EF83" s="100" t="s">
        <v>34</v>
      </c>
      <c r="EG83" s="101" t="s">
        <v>35</v>
      </c>
    </row>
    <row r="84" spans="2:137" ht="9.75" customHeight="1">
      <c r="B84" s="21" t="s">
        <v>329</v>
      </c>
      <c r="C84" s="22" t="s">
        <v>330</v>
      </c>
      <c r="D84" s="25">
        <f>IF(J81="","",J81)</f>
        <v>6</v>
      </c>
      <c r="E84" s="69" t="str">
        <f t="shared" si="37"/>
        <v>-</v>
      </c>
      <c r="F84" s="37">
        <f>IF(H81="","",H81)</f>
        <v>11</v>
      </c>
      <c r="G84" s="182"/>
      <c r="H84" s="187"/>
      <c r="I84" s="188"/>
      <c r="J84" s="188"/>
      <c r="K84" s="189"/>
      <c r="L84" s="77">
        <v>4</v>
      </c>
      <c r="M84" s="69" t="str">
        <f t="shared" si="33"/>
        <v>-</v>
      </c>
      <c r="N84" s="73">
        <v>11</v>
      </c>
      <c r="O84" s="182"/>
      <c r="P84" s="36">
        <v>9</v>
      </c>
      <c r="Q84" s="69" t="str">
        <f t="shared" si="34"/>
        <v>-</v>
      </c>
      <c r="R84" s="30">
        <v>11</v>
      </c>
      <c r="S84" s="200"/>
      <c r="T84" s="173"/>
      <c r="U84" s="174"/>
      <c r="V84" s="174"/>
      <c r="W84" s="175"/>
      <c r="Y84" s="102">
        <f>COUNTIF(D83:S85,"○")</f>
        <v>0</v>
      </c>
      <c r="Z84" s="103">
        <f>COUNTIF(D83:S85,"×")</f>
        <v>3</v>
      </c>
      <c r="AA84" s="102"/>
      <c r="AB84" s="104"/>
      <c r="AC84" s="103">
        <f>SUM(D83:D85,H83:H85,L83:L85,P83:P85)</f>
        <v>31</v>
      </c>
      <c r="AD84" s="103">
        <f>SUM(F83:F85,J83:J85,N83:N85,R83:R85)</f>
        <v>66</v>
      </c>
      <c r="AE84" s="104">
        <f>AC84-AD84</f>
        <v>-35</v>
      </c>
      <c r="AJ84" s="21" t="s">
        <v>299</v>
      </c>
      <c r="AK84" s="22" t="s">
        <v>273</v>
      </c>
      <c r="AL84" s="25">
        <f>IF(AR81="","",AR81)</f>
        <v>4</v>
      </c>
      <c r="AM84" s="69" t="str">
        <f t="shared" si="38"/>
        <v>-</v>
      </c>
      <c r="AN84" s="37">
        <f>IF(AP81="","",AP81)</f>
        <v>11</v>
      </c>
      <c r="AO84" s="182"/>
      <c r="AP84" s="187"/>
      <c r="AQ84" s="188"/>
      <c r="AR84" s="188"/>
      <c r="AS84" s="189"/>
      <c r="AT84" s="77">
        <v>11</v>
      </c>
      <c r="AU84" s="69" t="str">
        <f t="shared" si="35"/>
        <v>-</v>
      </c>
      <c r="AV84" s="73">
        <v>9</v>
      </c>
      <c r="AW84" s="182"/>
      <c r="AX84" s="36">
        <v>0</v>
      </c>
      <c r="AY84" s="69" t="str">
        <f t="shared" si="36"/>
        <v>-</v>
      </c>
      <c r="AZ84" s="30">
        <v>11</v>
      </c>
      <c r="BA84" s="200"/>
      <c r="BB84" s="173"/>
      <c r="BC84" s="174"/>
      <c r="BD84" s="174"/>
      <c r="BE84" s="175"/>
      <c r="BG84" s="102">
        <f>COUNTIF(AL83:BA85,"○")</f>
        <v>0</v>
      </c>
      <c r="BH84" s="103">
        <f>COUNTIF(AL83:BA85,"×")</f>
        <v>3</v>
      </c>
      <c r="BI84" s="102"/>
      <c r="BJ84" s="104"/>
      <c r="BK84" s="103">
        <f>SUM(AL83:AL85,AP83:AP85,AT83:AT85,AX83:AX85)</f>
        <v>30</v>
      </c>
      <c r="BL84" s="103">
        <f>SUM(AN83:AN85,AR83:AR85,AV83:AV85,AZ83:AZ85)</f>
        <v>75</v>
      </c>
      <c r="BM84" s="104">
        <f>BK84-BL84</f>
        <v>-45</v>
      </c>
      <c r="BR84" s="21" t="s">
        <v>148</v>
      </c>
      <c r="BS84" s="24" t="s">
        <v>100</v>
      </c>
      <c r="BT84" s="215"/>
      <c r="BU84" s="216"/>
      <c r="BV84" s="216"/>
      <c r="BW84" s="217"/>
      <c r="BX84" s="108">
        <v>8</v>
      </c>
      <c r="BY84" s="109" t="str">
        <f>IF(BX84="","","-")</f>
        <v>-</v>
      </c>
      <c r="BZ84" s="110">
        <v>11</v>
      </c>
      <c r="CA84" s="235" t="s">
        <v>327</v>
      </c>
      <c r="CB84" s="68">
        <v>11</v>
      </c>
      <c r="CC84" s="70" t="str">
        <f aca="true" t="shared" si="39" ref="CC84:CC89">IF(CB84="","","-")</f>
        <v>-</v>
      </c>
      <c r="CD84" s="71">
        <v>4</v>
      </c>
      <c r="CE84" s="223" t="s">
        <v>387</v>
      </c>
      <c r="CF84" s="82">
        <v>11</v>
      </c>
      <c r="CG84" s="70" t="str">
        <f aca="true" t="shared" si="40" ref="CG84:CG92">IF(CF84="","","-")</f>
        <v>-</v>
      </c>
      <c r="CH84" s="73">
        <v>4</v>
      </c>
      <c r="CI84" s="205" t="s">
        <v>343</v>
      </c>
      <c r="CJ84" s="206" t="s">
        <v>388</v>
      </c>
      <c r="CK84" s="207"/>
      <c r="CL84" s="207"/>
      <c r="CM84" s="208"/>
      <c r="CO84" s="102"/>
      <c r="CP84" s="103"/>
      <c r="CQ84" s="102"/>
      <c r="CR84" s="104"/>
      <c r="CS84" s="103"/>
      <c r="CT84" s="103"/>
      <c r="CU84" s="104"/>
      <c r="CZ84" s="21" t="s">
        <v>233</v>
      </c>
      <c r="DA84" s="22" t="s">
        <v>242</v>
      </c>
      <c r="DB84" s="215"/>
      <c r="DC84" s="216"/>
      <c r="DD84" s="216"/>
      <c r="DE84" s="217"/>
      <c r="DF84" s="68">
        <v>11</v>
      </c>
      <c r="DG84" s="69" t="str">
        <f>IF(DF84="","","-")</f>
        <v>-</v>
      </c>
      <c r="DH84" s="30">
        <v>6</v>
      </c>
      <c r="DI84" s="220" t="s">
        <v>337</v>
      </c>
      <c r="DJ84" s="68">
        <v>11</v>
      </c>
      <c r="DK84" s="70" t="str">
        <f aca="true" t="shared" si="41" ref="DK84:DK89">IF(DJ84="","","-")</f>
        <v>-</v>
      </c>
      <c r="DL84" s="71">
        <v>1</v>
      </c>
      <c r="DM84" s="223" t="s">
        <v>387</v>
      </c>
      <c r="DN84" s="68">
        <v>11</v>
      </c>
      <c r="DO84" s="70" t="str">
        <f aca="true" t="shared" si="42" ref="DO84:DO92">IF(DN84="","","-")</f>
        <v>-</v>
      </c>
      <c r="DP84" s="71">
        <v>5</v>
      </c>
      <c r="DQ84" s="223" t="s">
        <v>387</v>
      </c>
      <c r="DR84" s="68">
        <v>9</v>
      </c>
      <c r="DS84" s="70" t="str">
        <f aca="true" t="shared" si="43" ref="DS84:DS95">IF(DR84="","","-")</f>
        <v>-</v>
      </c>
      <c r="DT84" s="71">
        <v>11</v>
      </c>
      <c r="DU84" s="205" t="s">
        <v>341</v>
      </c>
      <c r="DV84" s="206" t="s">
        <v>388</v>
      </c>
      <c r="DW84" s="207"/>
      <c r="DX84" s="207"/>
      <c r="DY84" s="208"/>
      <c r="EA84" s="102"/>
      <c r="EB84" s="103"/>
      <c r="EC84" s="102"/>
      <c r="ED84" s="104"/>
      <c r="EE84" s="103"/>
      <c r="EF84" s="103"/>
      <c r="EG84" s="104"/>
    </row>
    <row r="85" spans="2:137" ht="9.75" customHeight="1">
      <c r="B85" s="23"/>
      <c r="C85" s="13" t="s">
        <v>37</v>
      </c>
      <c r="D85" s="23">
        <f>IF(J82="","",J82)</f>
      </c>
      <c r="E85" s="69">
        <f t="shared" si="37"/>
      </c>
      <c r="F85" s="33">
        <f>IF(H82="","",H82)</f>
      </c>
      <c r="G85" s="211"/>
      <c r="H85" s="212"/>
      <c r="I85" s="213"/>
      <c r="J85" s="213"/>
      <c r="K85" s="214"/>
      <c r="L85" s="38"/>
      <c r="M85" s="69">
        <f t="shared" si="33"/>
      </c>
      <c r="N85" s="39"/>
      <c r="O85" s="211"/>
      <c r="P85" s="83"/>
      <c r="Q85" s="76">
        <f t="shared" si="34"/>
      </c>
      <c r="R85" s="33"/>
      <c r="S85" s="201"/>
      <c r="T85" s="176" t="s">
        <v>399</v>
      </c>
      <c r="U85" s="161"/>
      <c r="V85" s="160" t="s">
        <v>398</v>
      </c>
      <c r="W85" s="177"/>
      <c r="Y85" s="9"/>
      <c r="Z85" s="10"/>
      <c r="AA85" s="9"/>
      <c r="AB85" s="11"/>
      <c r="AC85" s="10"/>
      <c r="AD85" s="10"/>
      <c r="AE85" s="11"/>
      <c r="AJ85" s="23"/>
      <c r="AK85" s="13" t="s">
        <v>37</v>
      </c>
      <c r="AL85" s="23">
        <f>IF(AR82="","",AR82)</f>
      </c>
      <c r="AM85" s="69">
        <f t="shared" si="38"/>
      </c>
      <c r="AN85" s="33">
        <f>IF(AP82="","",AP82)</f>
      </c>
      <c r="AO85" s="211"/>
      <c r="AP85" s="212"/>
      <c r="AQ85" s="213"/>
      <c r="AR85" s="213"/>
      <c r="AS85" s="214"/>
      <c r="AT85" s="38">
        <v>5</v>
      </c>
      <c r="AU85" s="69" t="str">
        <f t="shared" si="35"/>
        <v>-</v>
      </c>
      <c r="AV85" s="39">
        <v>11</v>
      </c>
      <c r="AW85" s="211"/>
      <c r="AX85" s="83"/>
      <c r="AY85" s="76">
        <f t="shared" si="36"/>
      </c>
      <c r="AZ85" s="33"/>
      <c r="BA85" s="201"/>
      <c r="BB85" s="176" t="s">
        <v>352</v>
      </c>
      <c r="BC85" s="161"/>
      <c r="BD85" s="160" t="s">
        <v>349</v>
      </c>
      <c r="BE85" s="177"/>
      <c r="BG85" s="9"/>
      <c r="BH85" s="10"/>
      <c r="BI85" s="9"/>
      <c r="BJ85" s="11"/>
      <c r="BK85" s="10"/>
      <c r="BL85" s="10"/>
      <c r="BM85" s="11"/>
      <c r="BR85" s="21" t="s">
        <v>149</v>
      </c>
      <c r="BS85" s="22" t="s">
        <v>133</v>
      </c>
      <c r="BT85" s="218"/>
      <c r="BU85" s="188"/>
      <c r="BV85" s="188"/>
      <c r="BW85" s="189"/>
      <c r="BX85" s="108">
        <v>9</v>
      </c>
      <c r="BY85" s="109" t="str">
        <f>IF(BX85="","","-")</f>
        <v>-</v>
      </c>
      <c r="BZ85" s="111">
        <v>11</v>
      </c>
      <c r="CA85" s="236"/>
      <c r="CB85" s="68">
        <v>11</v>
      </c>
      <c r="CC85" s="69" t="str">
        <f t="shared" si="39"/>
        <v>-</v>
      </c>
      <c r="CD85" s="73">
        <v>0</v>
      </c>
      <c r="CE85" s="182"/>
      <c r="CF85" s="68">
        <v>11</v>
      </c>
      <c r="CG85" s="69" t="str">
        <f t="shared" si="40"/>
        <v>-</v>
      </c>
      <c r="CH85" s="73">
        <v>1</v>
      </c>
      <c r="CI85" s="200"/>
      <c r="CJ85" s="173"/>
      <c r="CK85" s="174"/>
      <c r="CL85" s="174"/>
      <c r="CM85" s="175"/>
      <c r="CO85" s="102">
        <f>COUNTIF(BT84:CI86,"○")</f>
        <v>2</v>
      </c>
      <c r="CP85" s="103">
        <f>COUNTIF(BT84:CI86,"×")</f>
        <v>1</v>
      </c>
      <c r="CQ85" s="102"/>
      <c r="CR85" s="104"/>
      <c r="CS85" s="103">
        <f>SUM(BT84:BT86,BX84:BX86,CB84:CB86,CF84:CF86)</f>
        <v>61</v>
      </c>
      <c r="CT85" s="103">
        <f>SUM(BV84:BV86,BZ84:BZ86,CD84:CD86,CH84:CH86)</f>
        <v>31</v>
      </c>
      <c r="CU85" s="104">
        <f>CS85-CT85</f>
        <v>30</v>
      </c>
      <c r="CZ85" s="21" t="s">
        <v>234</v>
      </c>
      <c r="DA85" s="22" t="s">
        <v>123</v>
      </c>
      <c r="DB85" s="218"/>
      <c r="DC85" s="188"/>
      <c r="DD85" s="188"/>
      <c r="DE85" s="189"/>
      <c r="DF85" s="68">
        <v>11</v>
      </c>
      <c r="DG85" s="69" t="str">
        <f>IF(DF85="","","-")</f>
        <v>-</v>
      </c>
      <c r="DH85" s="72">
        <v>8</v>
      </c>
      <c r="DI85" s="221"/>
      <c r="DJ85" s="68">
        <v>11</v>
      </c>
      <c r="DK85" s="69" t="str">
        <f t="shared" si="41"/>
        <v>-</v>
      </c>
      <c r="DL85" s="73">
        <v>2</v>
      </c>
      <c r="DM85" s="182"/>
      <c r="DN85" s="68">
        <v>11</v>
      </c>
      <c r="DO85" s="69" t="str">
        <f t="shared" si="42"/>
        <v>-</v>
      </c>
      <c r="DP85" s="73">
        <v>1</v>
      </c>
      <c r="DQ85" s="182"/>
      <c r="DR85" s="68">
        <v>13</v>
      </c>
      <c r="DS85" s="69" t="str">
        <f t="shared" si="43"/>
        <v>-</v>
      </c>
      <c r="DT85" s="73">
        <v>10</v>
      </c>
      <c r="DU85" s="200"/>
      <c r="DV85" s="173"/>
      <c r="DW85" s="174"/>
      <c r="DX85" s="174"/>
      <c r="DY85" s="175"/>
      <c r="EA85" s="102">
        <f>COUNTIF(DB84:DU86,"○")</f>
        <v>3</v>
      </c>
      <c r="EB85" s="103">
        <f>COUNTIF(DB84:DU86,"×")</f>
        <v>1</v>
      </c>
      <c r="EC85" s="102"/>
      <c r="ED85" s="104"/>
      <c r="EE85" s="103">
        <f>SUM(DB84:DB86,DF84:DF86,DJ84:DJ86,DN84:DN86,DR84:DR86)</f>
        <v>93</v>
      </c>
      <c r="EF85" s="103">
        <f>SUM(DD84:DD86,DH84:DH86,DL84:DL86,DP84:DP86,DT84:DT86)</f>
        <v>55</v>
      </c>
      <c r="EG85" s="104">
        <f>EE85-EF85</f>
        <v>38</v>
      </c>
    </row>
    <row r="86" spans="2:137" ht="9.75" customHeight="1">
      <c r="B86" s="25" t="s">
        <v>331</v>
      </c>
      <c r="C86" s="22" t="s">
        <v>379</v>
      </c>
      <c r="D86" s="25">
        <f>IF(N80="","",N80)</f>
        <v>11</v>
      </c>
      <c r="E86" s="79" t="str">
        <f t="shared" si="37"/>
        <v>-</v>
      </c>
      <c r="F86" s="37">
        <f>IF(L80="","",L80)</f>
        <v>9</v>
      </c>
      <c r="G86" s="181" t="str">
        <f>IF(O80="","",IF(O80="○","×",IF(O80="×","○")))</f>
        <v>○</v>
      </c>
      <c r="H86" s="36">
        <f>IF(N83="","",N83)</f>
        <v>11</v>
      </c>
      <c r="I86" s="69" t="str">
        <f aca="true" t="shared" si="44" ref="I86:I91">IF(H86="","","-")</f>
        <v>-</v>
      </c>
      <c r="J86" s="37">
        <f>IF(L83="","",L83)</f>
        <v>6</v>
      </c>
      <c r="K86" s="181" t="str">
        <f>IF(O83="","",IF(O83="○","×",IF(O83="×","○")))</f>
        <v>○</v>
      </c>
      <c r="L86" s="184"/>
      <c r="M86" s="185"/>
      <c r="N86" s="185"/>
      <c r="O86" s="186"/>
      <c r="P86" s="77">
        <v>11</v>
      </c>
      <c r="Q86" s="69" t="str">
        <f t="shared" si="34"/>
        <v>-</v>
      </c>
      <c r="R86" s="73">
        <v>5</v>
      </c>
      <c r="S86" s="199" t="s">
        <v>18</v>
      </c>
      <c r="T86" s="170" t="s">
        <v>389</v>
      </c>
      <c r="U86" s="171"/>
      <c r="V86" s="171"/>
      <c r="W86" s="172"/>
      <c r="Y86" s="102"/>
      <c r="Z86" s="103"/>
      <c r="AA86" s="102"/>
      <c r="AB86" s="104"/>
      <c r="AC86" s="103"/>
      <c r="AD86" s="103"/>
      <c r="AE86" s="104"/>
      <c r="AJ86" s="25" t="s">
        <v>292</v>
      </c>
      <c r="AK86" s="24" t="s">
        <v>295</v>
      </c>
      <c r="AL86" s="25">
        <f>IF(AV80="","",AV80)</f>
        <v>5</v>
      </c>
      <c r="AM86" s="79" t="str">
        <f t="shared" si="38"/>
        <v>-</v>
      </c>
      <c r="AN86" s="37">
        <f>IF(AT80="","",AT80)</f>
        <v>11</v>
      </c>
      <c r="AO86" s="181" t="str">
        <f>IF(AW80="","",IF(AW80="○","×",IF(AW80="×","○")))</f>
        <v>×</v>
      </c>
      <c r="AP86" s="36">
        <f>IF(AV83="","",AV83)</f>
        <v>11</v>
      </c>
      <c r="AQ86" s="69" t="str">
        <f aca="true" t="shared" si="45" ref="AQ86:AQ91">IF(AP86="","","-")</f>
        <v>-</v>
      </c>
      <c r="AR86" s="37">
        <f>IF(AT83="","",AT83)</f>
        <v>2</v>
      </c>
      <c r="AS86" s="181" t="str">
        <f>IF(AW83="","",IF(AW83="○","×",IF(AW83="×","○")))</f>
        <v>○</v>
      </c>
      <c r="AT86" s="184"/>
      <c r="AU86" s="185"/>
      <c r="AV86" s="185"/>
      <c r="AW86" s="186"/>
      <c r="AX86" s="77">
        <v>1</v>
      </c>
      <c r="AY86" s="69" t="str">
        <f t="shared" si="36"/>
        <v>-</v>
      </c>
      <c r="AZ86" s="73">
        <v>11</v>
      </c>
      <c r="BA86" s="199" t="s">
        <v>327</v>
      </c>
      <c r="BB86" s="170" t="s">
        <v>366</v>
      </c>
      <c r="BC86" s="171"/>
      <c r="BD86" s="171"/>
      <c r="BE86" s="172"/>
      <c r="BG86" s="102"/>
      <c r="BH86" s="103"/>
      <c r="BI86" s="102"/>
      <c r="BJ86" s="104"/>
      <c r="BK86" s="103"/>
      <c r="BL86" s="103"/>
      <c r="BM86" s="104"/>
      <c r="BR86" s="23"/>
      <c r="BS86" s="12" t="s">
        <v>103</v>
      </c>
      <c r="BT86" s="219"/>
      <c r="BU86" s="213"/>
      <c r="BV86" s="213"/>
      <c r="BW86" s="214"/>
      <c r="BX86" s="112"/>
      <c r="BY86" s="109">
        <f>IF(BX86="","","-")</f>
      </c>
      <c r="BZ86" s="113"/>
      <c r="CA86" s="237"/>
      <c r="CB86" s="75"/>
      <c r="CC86" s="76">
        <f t="shared" si="39"/>
      </c>
      <c r="CD86" s="74"/>
      <c r="CE86" s="211"/>
      <c r="CF86" s="75"/>
      <c r="CG86" s="76">
        <f t="shared" si="40"/>
      </c>
      <c r="CH86" s="74"/>
      <c r="CI86" s="201"/>
      <c r="CJ86" s="176" t="s">
        <v>388</v>
      </c>
      <c r="CK86" s="161"/>
      <c r="CL86" s="160" t="s">
        <v>389</v>
      </c>
      <c r="CM86" s="177"/>
      <c r="CO86" s="102"/>
      <c r="CP86" s="103"/>
      <c r="CQ86" s="102"/>
      <c r="CR86" s="104"/>
      <c r="CS86" s="103"/>
      <c r="CT86" s="103"/>
      <c r="CU86" s="104"/>
      <c r="CZ86" s="23"/>
      <c r="DA86" s="12" t="s">
        <v>26</v>
      </c>
      <c r="DB86" s="219"/>
      <c r="DC86" s="213"/>
      <c r="DD86" s="213"/>
      <c r="DE86" s="214"/>
      <c r="DF86" s="32"/>
      <c r="DG86" s="69">
        <f>IF(DF86="","","-")</f>
      </c>
      <c r="DH86" s="74"/>
      <c r="DI86" s="222"/>
      <c r="DJ86" s="75"/>
      <c r="DK86" s="76">
        <f t="shared" si="41"/>
      </c>
      <c r="DL86" s="74"/>
      <c r="DM86" s="211"/>
      <c r="DN86" s="68"/>
      <c r="DO86" s="69">
        <f t="shared" si="42"/>
      </c>
      <c r="DP86" s="73"/>
      <c r="DQ86" s="211"/>
      <c r="DR86" s="68">
        <v>5</v>
      </c>
      <c r="DS86" s="69" t="str">
        <f t="shared" si="43"/>
        <v>-</v>
      </c>
      <c r="DT86" s="73">
        <v>11</v>
      </c>
      <c r="DU86" s="201"/>
      <c r="DV86" s="176" t="s">
        <v>398</v>
      </c>
      <c r="DW86" s="161"/>
      <c r="DX86" s="160" t="s">
        <v>389</v>
      </c>
      <c r="DY86" s="177"/>
      <c r="EA86" s="102"/>
      <c r="EB86" s="103"/>
      <c r="EC86" s="102"/>
      <c r="ED86" s="104"/>
      <c r="EE86" s="103"/>
      <c r="EF86" s="103"/>
      <c r="EG86" s="104"/>
    </row>
    <row r="87" spans="2:137" ht="9.75" customHeight="1">
      <c r="B87" s="25" t="s">
        <v>333</v>
      </c>
      <c r="C87" s="22" t="s">
        <v>332</v>
      </c>
      <c r="D87" s="25">
        <f>IF(N81="","",N81)</f>
        <v>11</v>
      </c>
      <c r="E87" s="69" t="str">
        <f t="shared" si="37"/>
        <v>-</v>
      </c>
      <c r="F87" s="37">
        <f>IF(L81="","",L81)</f>
        <v>7</v>
      </c>
      <c r="G87" s="182"/>
      <c r="H87" s="36">
        <f>IF(N84="","",N84)</f>
        <v>11</v>
      </c>
      <c r="I87" s="69" t="str">
        <f t="shared" si="44"/>
        <v>-</v>
      </c>
      <c r="J87" s="37">
        <f>IF(L84="","",L84)</f>
        <v>4</v>
      </c>
      <c r="K87" s="182"/>
      <c r="L87" s="187"/>
      <c r="M87" s="188"/>
      <c r="N87" s="188"/>
      <c r="O87" s="189"/>
      <c r="P87" s="77">
        <v>13</v>
      </c>
      <c r="Q87" s="69" t="str">
        <f t="shared" si="34"/>
        <v>-</v>
      </c>
      <c r="R87" s="30">
        <v>12</v>
      </c>
      <c r="S87" s="200"/>
      <c r="T87" s="173"/>
      <c r="U87" s="174"/>
      <c r="V87" s="174"/>
      <c r="W87" s="175"/>
      <c r="Y87" s="102">
        <f>COUNTIF(D86:S88,"○")</f>
        <v>3</v>
      </c>
      <c r="Z87" s="103">
        <f>COUNTIF(D86:S88,"×")</f>
        <v>0</v>
      </c>
      <c r="AA87" s="102"/>
      <c r="AB87" s="104"/>
      <c r="AC87" s="103">
        <f>SUM(D86:D88,H86:H88,L86:L88,P86:P88)</f>
        <v>68</v>
      </c>
      <c r="AD87" s="103">
        <f>SUM(F86:F88,J86:J88,N86:N88,R86:R88)</f>
        <v>43</v>
      </c>
      <c r="AE87" s="104">
        <f>AC87-AD87</f>
        <v>25</v>
      </c>
      <c r="AJ87" s="25" t="s">
        <v>300</v>
      </c>
      <c r="AK87" s="84" t="s">
        <v>295</v>
      </c>
      <c r="AL87" s="25">
        <f>IF(AV81="","",AV81)</f>
        <v>4</v>
      </c>
      <c r="AM87" s="69" t="str">
        <f t="shared" si="38"/>
        <v>-</v>
      </c>
      <c r="AN87" s="37">
        <f>IF(AT81="","",AT81)</f>
        <v>11</v>
      </c>
      <c r="AO87" s="182"/>
      <c r="AP87" s="36">
        <f>IF(AV84="","",AV84)</f>
        <v>9</v>
      </c>
      <c r="AQ87" s="69" t="str">
        <f t="shared" si="45"/>
        <v>-</v>
      </c>
      <c r="AR87" s="37">
        <f>IF(AT84="","",AT84)</f>
        <v>11</v>
      </c>
      <c r="AS87" s="182"/>
      <c r="AT87" s="187"/>
      <c r="AU87" s="188"/>
      <c r="AV87" s="188"/>
      <c r="AW87" s="189"/>
      <c r="AX87" s="77">
        <v>1</v>
      </c>
      <c r="AY87" s="69" t="str">
        <f t="shared" si="36"/>
        <v>-</v>
      </c>
      <c r="AZ87" s="30">
        <v>11</v>
      </c>
      <c r="BA87" s="200"/>
      <c r="BB87" s="173"/>
      <c r="BC87" s="174"/>
      <c r="BD87" s="174"/>
      <c r="BE87" s="175"/>
      <c r="BG87" s="102">
        <f>COUNTIF(AL86:BA88,"○")</f>
        <v>1</v>
      </c>
      <c r="BH87" s="103">
        <f>COUNTIF(AL86:BA88,"×")</f>
        <v>2</v>
      </c>
      <c r="BI87" s="102"/>
      <c r="BJ87" s="104"/>
      <c r="BK87" s="103">
        <f>SUM(AL86:AL88,AP86:AP88,AT86:AT88,AX86:AX88)</f>
        <v>42</v>
      </c>
      <c r="BL87" s="103">
        <f>SUM(AN86:AN88,AR86:AR88,AV86:AV88,AZ86:AZ88)</f>
        <v>62</v>
      </c>
      <c r="BM87" s="104">
        <f>BK87-BL87</f>
        <v>-20</v>
      </c>
      <c r="BR87" s="21" t="s">
        <v>150</v>
      </c>
      <c r="BS87" s="24" t="s">
        <v>394</v>
      </c>
      <c r="BT87" s="34">
        <f>IF(BZ84="","",BZ84)</f>
        <v>11</v>
      </c>
      <c r="BU87" s="69" t="str">
        <f aca="true" t="shared" si="46" ref="BU87:BU95">IF(BT87="","","-")</f>
        <v>-</v>
      </c>
      <c r="BV87" s="37">
        <f>IF(BX84="","",BX84)</f>
        <v>8</v>
      </c>
      <c r="BW87" s="181" t="str">
        <f>IF(CA84="","",IF(CA84="○","×",IF(CA84="×","○")))</f>
        <v>○</v>
      </c>
      <c r="BX87" s="184"/>
      <c r="BY87" s="185"/>
      <c r="BZ87" s="185"/>
      <c r="CA87" s="186"/>
      <c r="CB87" s="77">
        <v>11</v>
      </c>
      <c r="CC87" s="69" t="str">
        <f t="shared" si="39"/>
        <v>-</v>
      </c>
      <c r="CD87" s="73">
        <v>4</v>
      </c>
      <c r="CE87" s="181" t="s">
        <v>387</v>
      </c>
      <c r="CF87" s="29">
        <v>11</v>
      </c>
      <c r="CG87" s="69" t="str">
        <f t="shared" si="40"/>
        <v>-</v>
      </c>
      <c r="CH87" s="73">
        <v>2</v>
      </c>
      <c r="CI87" s="199" t="s">
        <v>387</v>
      </c>
      <c r="CJ87" s="170" t="s">
        <v>389</v>
      </c>
      <c r="CK87" s="171"/>
      <c r="CL87" s="171"/>
      <c r="CM87" s="172"/>
      <c r="CO87" s="105"/>
      <c r="CP87" s="106"/>
      <c r="CQ87" s="105"/>
      <c r="CR87" s="107"/>
      <c r="CS87" s="106"/>
      <c r="CT87" s="106"/>
      <c r="CU87" s="107"/>
      <c r="CZ87" s="21" t="s">
        <v>235</v>
      </c>
      <c r="DA87" s="24" t="s">
        <v>243</v>
      </c>
      <c r="DB87" s="34">
        <f>IF(DH84="","",DH84)</f>
        <v>6</v>
      </c>
      <c r="DC87" s="69" t="str">
        <f aca="true" t="shared" si="47" ref="DC87:DC98">IF(DB87="","","-")</f>
        <v>-</v>
      </c>
      <c r="DD87" s="37">
        <f>IF(DF84="","",DF84)</f>
        <v>11</v>
      </c>
      <c r="DE87" s="181" t="str">
        <f>IF(DI84="","",IF(DI84="○","×",IF(DI84="×","○")))</f>
        <v>×</v>
      </c>
      <c r="DF87" s="184"/>
      <c r="DG87" s="185"/>
      <c r="DH87" s="185"/>
      <c r="DI87" s="186"/>
      <c r="DJ87" s="77">
        <v>11</v>
      </c>
      <c r="DK87" s="69" t="str">
        <f t="shared" si="41"/>
        <v>-</v>
      </c>
      <c r="DL87" s="73">
        <v>2</v>
      </c>
      <c r="DM87" s="182" t="s">
        <v>340</v>
      </c>
      <c r="DN87" s="78">
        <v>11</v>
      </c>
      <c r="DO87" s="79" t="str">
        <f t="shared" si="42"/>
        <v>-</v>
      </c>
      <c r="DP87" s="80">
        <v>6</v>
      </c>
      <c r="DQ87" s="181" t="s">
        <v>387</v>
      </c>
      <c r="DR87" s="78">
        <v>8</v>
      </c>
      <c r="DS87" s="79" t="str">
        <f t="shared" si="43"/>
        <v>-</v>
      </c>
      <c r="DT87" s="80">
        <v>11</v>
      </c>
      <c r="DU87" s="199" t="s">
        <v>386</v>
      </c>
      <c r="DV87" s="170" t="s">
        <v>398</v>
      </c>
      <c r="DW87" s="171"/>
      <c r="DX87" s="171"/>
      <c r="DY87" s="172"/>
      <c r="EA87" s="105"/>
      <c r="EB87" s="106"/>
      <c r="EC87" s="105"/>
      <c r="ED87" s="107"/>
      <c r="EE87" s="106"/>
      <c r="EF87" s="106"/>
      <c r="EG87" s="107"/>
    </row>
    <row r="88" spans="2:137" ht="9.75" customHeight="1">
      <c r="B88" s="23"/>
      <c r="C88" s="12" t="s">
        <v>37</v>
      </c>
      <c r="D88" s="23">
        <f>IF(N82="","",N82)</f>
      </c>
      <c r="E88" s="76">
        <f t="shared" si="37"/>
      </c>
      <c r="F88" s="39">
        <f>IF(L82="","",L82)</f>
      </c>
      <c r="G88" s="211"/>
      <c r="H88" s="38">
        <f>IF(N85="","",N85)</f>
      </c>
      <c r="I88" s="69">
        <f t="shared" si="44"/>
      </c>
      <c r="J88" s="39">
        <f>IF(L85="","",L85)</f>
      </c>
      <c r="K88" s="211"/>
      <c r="L88" s="212"/>
      <c r="M88" s="213"/>
      <c r="N88" s="213"/>
      <c r="O88" s="214"/>
      <c r="P88" s="38"/>
      <c r="Q88" s="69">
        <f t="shared" si="34"/>
      </c>
      <c r="R88" s="39"/>
      <c r="S88" s="201"/>
      <c r="T88" s="176" t="s">
        <v>398</v>
      </c>
      <c r="U88" s="161"/>
      <c r="V88" s="160" t="s">
        <v>399</v>
      </c>
      <c r="W88" s="177"/>
      <c r="Y88" s="102"/>
      <c r="Z88" s="103"/>
      <c r="AA88" s="102"/>
      <c r="AB88" s="104"/>
      <c r="AC88" s="103"/>
      <c r="AD88" s="103"/>
      <c r="AE88" s="104"/>
      <c r="AJ88" s="23"/>
      <c r="AK88" s="131" t="s">
        <v>37</v>
      </c>
      <c r="AL88" s="23">
        <f>IF(AV82="","",AV82)</f>
      </c>
      <c r="AM88" s="76">
        <f t="shared" si="38"/>
      </c>
      <c r="AN88" s="39">
        <f>IF(AT82="","",AT82)</f>
      </c>
      <c r="AO88" s="211"/>
      <c r="AP88" s="38">
        <f>IF(AV85="","",AV85)</f>
        <v>11</v>
      </c>
      <c r="AQ88" s="69" t="str">
        <f t="shared" si="45"/>
        <v>-</v>
      </c>
      <c r="AR88" s="39">
        <f>IF(AT85="","",AT85)</f>
        <v>5</v>
      </c>
      <c r="AS88" s="211"/>
      <c r="AT88" s="212"/>
      <c r="AU88" s="213"/>
      <c r="AV88" s="213"/>
      <c r="AW88" s="214"/>
      <c r="AX88" s="38"/>
      <c r="AY88" s="69">
        <f t="shared" si="36"/>
      </c>
      <c r="AZ88" s="39"/>
      <c r="BA88" s="201"/>
      <c r="BB88" s="176" t="s">
        <v>344</v>
      </c>
      <c r="BC88" s="161"/>
      <c r="BD88" s="160" t="s">
        <v>347</v>
      </c>
      <c r="BE88" s="177"/>
      <c r="BG88" s="102"/>
      <c r="BH88" s="103"/>
      <c r="BI88" s="102"/>
      <c r="BJ88" s="104"/>
      <c r="BK88" s="103"/>
      <c r="BL88" s="103"/>
      <c r="BM88" s="104"/>
      <c r="BR88" s="21" t="s">
        <v>151</v>
      </c>
      <c r="BS88" s="84" t="s">
        <v>51</v>
      </c>
      <c r="BT88" s="25">
        <f>IF(BZ85="","",BZ85)</f>
        <v>11</v>
      </c>
      <c r="BU88" s="69" t="str">
        <f t="shared" si="46"/>
        <v>-</v>
      </c>
      <c r="BV88" s="37">
        <f>IF(BX85="","",BX85)</f>
        <v>9</v>
      </c>
      <c r="BW88" s="182"/>
      <c r="BX88" s="187"/>
      <c r="BY88" s="188"/>
      <c r="BZ88" s="188"/>
      <c r="CA88" s="189"/>
      <c r="CB88" s="77">
        <v>11</v>
      </c>
      <c r="CC88" s="69" t="str">
        <f t="shared" si="39"/>
        <v>-</v>
      </c>
      <c r="CD88" s="73">
        <v>4</v>
      </c>
      <c r="CE88" s="182"/>
      <c r="CF88" s="36">
        <v>11</v>
      </c>
      <c r="CG88" s="69" t="str">
        <f t="shared" si="40"/>
        <v>-</v>
      </c>
      <c r="CH88" s="30">
        <v>3</v>
      </c>
      <c r="CI88" s="200"/>
      <c r="CJ88" s="173"/>
      <c r="CK88" s="174"/>
      <c r="CL88" s="174"/>
      <c r="CM88" s="175"/>
      <c r="CO88" s="102">
        <f>COUNTIF(BT87:CI89,"○")</f>
        <v>3</v>
      </c>
      <c r="CP88" s="103">
        <f>COUNTIF(BT87:CI89,"×")</f>
        <v>0</v>
      </c>
      <c r="CQ88" s="102"/>
      <c r="CR88" s="104"/>
      <c r="CS88" s="103">
        <f>SUM(BT87:BT89,BX87:BX89,CB87:CB89,CF87:CF89)</f>
        <v>66</v>
      </c>
      <c r="CT88" s="103">
        <f>SUM(BV87:BV89,BZ87:BZ89,CD87:CD89,CH87:CH89)</f>
        <v>30</v>
      </c>
      <c r="CU88" s="104">
        <f>CS88-CT88</f>
        <v>36</v>
      </c>
      <c r="CZ88" s="21" t="s">
        <v>236</v>
      </c>
      <c r="DA88" s="84" t="s">
        <v>243</v>
      </c>
      <c r="DB88" s="25">
        <f>IF(DH85="","",DH85)</f>
        <v>8</v>
      </c>
      <c r="DC88" s="69" t="str">
        <f t="shared" si="47"/>
        <v>-</v>
      </c>
      <c r="DD88" s="37">
        <f>IF(DF85="","",DF85)</f>
        <v>11</v>
      </c>
      <c r="DE88" s="182" t="str">
        <f>IF(DG85="","",DG85)</f>
        <v>-</v>
      </c>
      <c r="DF88" s="187"/>
      <c r="DG88" s="188"/>
      <c r="DH88" s="188"/>
      <c r="DI88" s="189"/>
      <c r="DJ88" s="77">
        <v>9</v>
      </c>
      <c r="DK88" s="69" t="str">
        <f t="shared" si="41"/>
        <v>-</v>
      </c>
      <c r="DL88" s="73">
        <v>11</v>
      </c>
      <c r="DM88" s="182"/>
      <c r="DN88" s="68">
        <v>11</v>
      </c>
      <c r="DO88" s="69" t="str">
        <f t="shared" si="42"/>
        <v>-</v>
      </c>
      <c r="DP88" s="73">
        <v>2</v>
      </c>
      <c r="DQ88" s="182"/>
      <c r="DR88" s="68">
        <v>11</v>
      </c>
      <c r="DS88" s="69" t="str">
        <f t="shared" si="43"/>
        <v>-</v>
      </c>
      <c r="DT88" s="73">
        <v>9</v>
      </c>
      <c r="DU88" s="200"/>
      <c r="DV88" s="173"/>
      <c r="DW88" s="174"/>
      <c r="DX88" s="174"/>
      <c r="DY88" s="175"/>
      <c r="EA88" s="102">
        <f>COUNTIF(DB87:DU89,"○")</f>
        <v>2</v>
      </c>
      <c r="EB88" s="103">
        <f>COUNTIF(DB87:DU89,"×")</f>
        <v>2</v>
      </c>
      <c r="EC88" s="102"/>
      <c r="ED88" s="104"/>
      <c r="EE88" s="103">
        <f>SUM(DB87:DB89,DF87:DF89,DJ87:DJ89,DN87:DN89,DR87:DR89)</f>
        <v>95</v>
      </c>
      <c r="EF88" s="103">
        <f>SUM(DD87:DD89,DH87:DH89,DL87:DL89,DP87:DP89,DT87:DT89)</f>
        <v>82</v>
      </c>
      <c r="EG88" s="104">
        <f>EE88-EF88</f>
        <v>13</v>
      </c>
    </row>
    <row r="89" spans="2:137" ht="9.75" customHeight="1">
      <c r="B89" s="26" t="s">
        <v>334</v>
      </c>
      <c r="C89" s="24" t="s">
        <v>335</v>
      </c>
      <c r="D89" s="25">
        <f>IF(R80="","",R80)</f>
        <v>8</v>
      </c>
      <c r="E89" s="69" t="str">
        <f t="shared" si="37"/>
        <v>-</v>
      </c>
      <c r="F89" s="37">
        <f>IF(P80="","",P80)</f>
        <v>11</v>
      </c>
      <c r="G89" s="181" t="str">
        <f>IF(S80="","",IF(S80="○","×",IF(S80="×","○")))</f>
        <v>×</v>
      </c>
      <c r="H89" s="36">
        <f>IF(R83="","",R83)</f>
        <v>11</v>
      </c>
      <c r="I89" s="79" t="str">
        <f t="shared" si="44"/>
        <v>-</v>
      </c>
      <c r="J89" s="37">
        <f>IF(P83="","",P83)</f>
        <v>4</v>
      </c>
      <c r="K89" s="181" t="str">
        <f>IF(S83="","",IF(S83="○","×",IF(S83="×","○")))</f>
        <v>○</v>
      </c>
      <c r="L89" s="40">
        <f>IF(R86="","",R86)</f>
        <v>5</v>
      </c>
      <c r="M89" s="69" t="str">
        <f>IF(L89="","","-")</f>
        <v>-</v>
      </c>
      <c r="N89" s="41">
        <f>IF(P86="","",P86)</f>
        <v>11</v>
      </c>
      <c r="O89" s="181" t="str">
        <f>IF(S86="","",IF(S86="○","×",IF(S86="×","○")))</f>
        <v>×</v>
      </c>
      <c r="P89" s="184"/>
      <c r="Q89" s="185"/>
      <c r="R89" s="185"/>
      <c r="S89" s="232"/>
      <c r="T89" s="170" t="s">
        <v>398</v>
      </c>
      <c r="U89" s="171"/>
      <c r="V89" s="171"/>
      <c r="W89" s="172"/>
      <c r="Y89" s="105"/>
      <c r="Z89" s="106"/>
      <c r="AA89" s="105"/>
      <c r="AB89" s="107"/>
      <c r="AC89" s="106"/>
      <c r="AD89" s="106"/>
      <c r="AE89" s="107"/>
      <c r="AJ89" s="26" t="s">
        <v>301</v>
      </c>
      <c r="AK89" s="27" t="s">
        <v>318</v>
      </c>
      <c r="AL89" s="25">
        <f>IF(AZ80="","",AZ80)</f>
        <v>11</v>
      </c>
      <c r="AM89" s="69" t="str">
        <f t="shared" si="38"/>
        <v>-</v>
      </c>
      <c r="AN89" s="37">
        <f>IF(AX80="","",AX80)</f>
        <v>0</v>
      </c>
      <c r="AO89" s="181" t="str">
        <f>IF(BA80="","",IF(BA80="○","×",IF(BA80="×","○")))</f>
        <v>○</v>
      </c>
      <c r="AP89" s="36">
        <f>IF(AZ83="","",AZ83)</f>
        <v>11</v>
      </c>
      <c r="AQ89" s="79" t="str">
        <f t="shared" si="45"/>
        <v>-</v>
      </c>
      <c r="AR89" s="37">
        <f>IF(AX83="","",AX83)</f>
        <v>2</v>
      </c>
      <c r="AS89" s="181" t="str">
        <f>IF(BA83="","",IF(BA83="○","×",IF(BA83="×","○")))</f>
        <v>○</v>
      </c>
      <c r="AT89" s="40">
        <f>IF(AZ86="","",AZ86)</f>
        <v>11</v>
      </c>
      <c r="AU89" s="69" t="str">
        <f>IF(AT89="","","-")</f>
        <v>-</v>
      </c>
      <c r="AV89" s="41">
        <f>IF(AX86="","",AX86)</f>
        <v>1</v>
      </c>
      <c r="AW89" s="181" t="str">
        <f>IF(BA86="","",IF(BA86="○","×",IF(BA86="×","○")))</f>
        <v>○</v>
      </c>
      <c r="AX89" s="184"/>
      <c r="AY89" s="185"/>
      <c r="AZ89" s="185"/>
      <c r="BA89" s="232"/>
      <c r="BB89" s="170" t="s">
        <v>19</v>
      </c>
      <c r="BC89" s="171"/>
      <c r="BD89" s="171"/>
      <c r="BE89" s="172"/>
      <c r="BG89" s="105"/>
      <c r="BH89" s="106"/>
      <c r="BI89" s="105"/>
      <c r="BJ89" s="107"/>
      <c r="BK89" s="106"/>
      <c r="BL89" s="106"/>
      <c r="BM89" s="107"/>
      <c r="BR89" s="23"/>
      <c r="BS89" s="130" t="s">
        <v>152</v>
      </c>
      <c r="BT89" s="23">
        <f>IF(BZ86="","",BZ86)</f>
      </c>
      <c r="BU89" s="69">
        <f t="shared" si="46"/>
      </c>
      <c r="BV89" s="33">
        <f>IF(BX86="","",BX86)</f>
      </c>
      <c r="BW89" s="211"/>
      <c r="BX89" s="212"/>
      <c r="BY89" s="213"/>
      <c r="BZ89" s="213"/>
      <c r="CA89" s="214"/>
      <c r="CB89" s="38"/>
      <c r="CC89" s="69">
        <f t="shared" si="39"/>
      </c>
      <c r="CD89" s="39"/>
      <c r="CE89" s="211"/>
      <c r="CF89" s="83"/>
      <c r="CG89" s="76">
        <f t="shared" si="40"/>
      </c>
      <c r="CH89" s="33"/>
      <c r="CI89" s="201"/>
      <c r="CJ89" s="176" t="s">
        <v>398</v>
      </c>
      <c r="CK89" s="161"/>
      <c r="CL89" s="160" t="s">
        <v>399</v>
      </c>
      <c r="CM89" s="177"/>
      <c r="CO89" s="9"/>
      <c r="CP89" s="10"/>
      <c r="CQ89" s="9"/>
      <c r="CR89" s="11"/>
      <c r="CS89" s="10"/>
      <c r="CT89" s="10"/>
      <c r="CU89" s="11"/>
      <c r="CZ89" s="23"/>
      <c r="DA89" s="130" t="s">
        <v>134</v>
      </c>
      <c r="DB89" s="23">
        <f>IF(DH86="","",DH86)</f>
      </c>
      <c r="DC89" s="69">
        <f t="shared" si="47"/>
      </c>
      <c r="DD89" s="33">
        <f>IF(DF86="","",DF86)</f>
      </c>
      <c r="DE89" s="211">
        <f>IF(DG86="","",DG86)</f>
      </c>
      <c r="DF89" s="212"/>
      <c r="DG89" s="213"/>
      <c r="DH89" s="213"/>
      <c r="DI89" s="214"/>
      <c r="DJ89" s="38">
        <v>11</v>
      </c>
      <c r="DK89" s="69" t="str">
        <f t="shared" si="41"/>
        <v>-</v>
      </c>
      <c r="DL89" s="39">
        <v>8</v>
      </c>
      <c r="DM89" s="211"/>
      <c r="DN89" s="75"/>
      <c r="DO89" s="76">
        <f t="shared" si="42"/>
      </c>
      <c r="DP89" s="74"/>
      <c r="DQ89" s="211"/>
      <c r="DR89" s="75">
        <v>9</v>
      </c>
      <c r="DS89" s="76" t="str">
        <f t="shared" si="43"/>
        <v>-</v>
      </c>
      <c r="DT89" s="74">
        <v>11</v>
      </c>
      <c r="DU89" s="201"/>
      <c r="DV89" s="176" t="s">
        <v>388</v>
      </c>
      <c r="DW89" s="161"/>
      <c r="DX89" s="160" t="s">
        <v>388</v>
      </c>
      <c r="DY89" s="177"/>
      <c r="EA89" s="9"/>
      <c r="EB89" s="10"/>
      <c r="EC89" s="9"/>
      <c r="ED89" s="11"/>
      <c r="EE89" s="10"/>
      <c r="EF89" s="10"/>
      <c r="EG89" s="11"/>
    </row>
    <row r="90" spans="2:137" ht="9.75" customHeight="1">
      <c r="B90" s="25" t="s">
        <v>336</v>
      </c>
      <c r="C90" s="22" t="s">
        <v>167</v>
      </c>
      <c r="D90" s="25">
        <f>IF(R81="","",R81)</f>
        <v>7</v>
      </c>
      <c r="E90" s="69" t="str">
        <f t="shared" si="37"/>
        <v>-</v>
      </c>
      <c r="F90" s="37">
        <f>IF(P81="","",P81)</f>
        <v>11</v>
      </c>
      <c r="G90" s="182" t="str">
        <f>IF(I87="","",I87)</f>
        <v>-</v>
      </c>
      <c r="H90" s="36">
        <f>IF(R84="","",R84)</f>
        <v>11</v>
      </c>
      <c r="I90" s="69" t="str">
        <f t="shared" si="44"/>
        <v>-</v>
      </c>
      <c r="J90" s="37">
        <f>IF(P84="","",P84)</f>
        <v>9</v>
      </c>
      <c r="K90" s="182">
        <f>IF(M87="","",M87)</f>
      </c>
      <c r="L90" s="29">
        <f>IF(R87="","",R87)</f>
        <v>12</v>
      </c>
      <c r="M90" s="69" t="str">
        <f>IF(L90="","","-")</f>
        <v>-</v>
      </c>
      <c r="N90" s="37">
        <f>IF(P87="","",P87)</f>
        <v>13</v>
      </c>
      <c r="O90" s="182" t="str">
        <f>IF(Q87="","",Q87)</f>
        <v>-</v>
      </c>
      <c r="P90" s="187"/>
      <c r="Q90" s="188"/>
      <c r="R90" s="188"/>
      <c r="S90" s="233"/>
      <c r="T90" s="173"/>
      <c r="U90" s="174"/>
      <c r="V90" s="174"/>
      <c r="W90" s="175"/>
      <c r="Y90" s="102">
        <f>COUNTIF(D89:S91,"○")</f>
        <v>1</v>
      </c>
      <c r="Z90" s="103">
        <f>COUNTIF(D89:S91,"×")</f>
        <v>2</v>
      </c>
      <c r="AA90" s="102"/>
      <c r="AB90" s="104"/>
      <c r="AC90" s="103">
        <f>SUM(D89:D91,H89:H91,L89:L91,P89:P91)</f>
        <v>54</v>
      </c>
      <c r="AD90" s="103">
        <f>SUM(F89:F91,J89:J91,N89:N91,R89:R91)</f>
        <v>59</v>
      </c>
      <c r="AE90" s="104">
        <f>AC90-AD90</f>
        <v>-5</v>
      </c>
      <c r="AJ90" s="25" t="s">
        <v>302</v>
      </c>
      <c r="AK90" s="22" t="s">
        <v>318</v>
      </c>
      <c r="AL90" s="25">
        <f>IF(AZ81="","",AZ81)</f>
        <v>11</v>
      </c>
      <c r="AM90" s="69" t="str">
        <f t="shared" si="38"/>
        <v>-</v>
      </c>
      <c r="AN90" s="37">
        <f>IF(AX81="","",AX81)</f>
        <v>7</v>
      </c>
      <c r="AO90" s="182" t="str">
        <f>IF(AQ87="","",AQ87)</f>
        <v>-</v>
      </c>
      <c r="AP90" s="36">
        <f>IF(AZ84="","",AZ84)</f>
        <v>11</v>
      </c>
      <c r="AQ90" s="69" t="str">
        <f t="shared" si="45"/>
        <v>-</v>
      </c>
      <c r="AR90" s="37">
        <f>IF(AX84="","",AX84)</f>
        <v>0</v>
      </c>
      <c r="AS90" s="182">
        <f>IF(AU87="","",AU87)</f>
      </c>
      <c r="AT90" s="29">
        <f>IF(AZ87="","",AZ87)</f>
        <v>11</v>
      </c>
      <c r="AU90" s="69" t="str">
        <f>IF(AT90="","","-")</f>
        <v>-</v>
      </c>
      <c r="AV90" s="37">
        <f>IF(AX87="","",AX87)</f>
        <v>1</v>
      </c>
      <c r="AW90" s="182" t="str">
        <f>IF(AY87="","",AY87)</f>
        <v>-</v>
      </c>
      <c r="AX90" s="187"/>
      <c r="AY90" s="188"/>
      <c r="AZ90" s="188"/>
      <c r="BA90" s="233"/>
      <c r="BB90" s="173"/>
      <c r="BC90" s="174"/>
      <c r="BD90" s="174"/>
      <c r="BE90" s="175"/>
      <c r="BG90" s="102">
        <f>COUNTIF(AL89:BA91,"○")</f>
        <v>3</v>
      </c>
      <c r="BH90" s="103">
        <f>COUNTIF(AL89:BA91,"×")</f>
        <v>0</v>
      </c>
      <c r="BI90" s="102"/>
      <c r="BJ90" s="104"/>
      <c r="BK90" s="103">
        <f>SUM(AL89:AL91,AP89:AP91,AT89:AT91,AX89:AX91)</f>
        <v>66</v>
      </c>
      <c r="BL90" s="103">
        <f>SUM(AN89:AN91,AR89:AR91,AV89:AV91,AZ89:AZ91)</f>
        <v>11</v>
      </c>
      <c r="BM90" s="104">
        <f>BK90-BL90</f>
        <v>55</v>
      </c>
      <c r="BR90" s="25" t="s">
        <v>153</v>
      </c>
      <c r="BS90" s="84" t="s">
        <v>155</v>
      </c>
      <c r="BT90" s="25">
        <f>IF(CD84="","",CD84)</f>
        <v>4</v>
      </c>
      <c r="BU90" s="79" t="str">
        <f t="shared" si="46"/>
        <v>-</v>
      </c>
      <c r="BV90" s="37">
        <f>IF(CB84="","",CB84)</f>
        <v>11</v>
      </c>
      <c r="BW90" s="181" t="str">
        <f>IF(CE84="","",IF(CE84="○","×",IF(CE84="×","○")))</f>
        <v>×</v>
      </c>
      <c r="BX90" s="36">
        <f>IF(CD87="","",CD87)</f>
        <v>4</v>
      </c>
      <c r="BY90" s="69" t="str">
        <f aca="true" t="shared" si="48" ref="BY90:BY95">IF(BX90="","","-")</f>
        <v>-</v>
      </c>
      <c r="BZ90" s="37">
        <f>IF(CB87="","",CB87)</f>
        <v>11</v>
      </c>
      <c r="CA90" s="181" t="str">
        <f>IF(CE87="","",IF(CE87="○","×",IF(CE87="×","○")))</f>
        <v>×</v>
      </c>
      <c r="CB90" s="184"/>
      <c r="CC90" s="185"/>
      <c r="CD90" s="185"/>
      <c r="CE90" s="186"/>
      <c r="CF90" s="77">
        <v>11</v>
      </c>
      <c r="CG90" s="69" t="str">
        <f t="shared" si="40"/>
        <v>-</v>
      </c>
      <c r="CH90" s="73">
        <v>5</v>
      </c>
      <c r="CI90" s="199" t="s">
        <v>341</v>
      </c>
      <c r="CJ90" s="170" t="s">
        <v>402</v>
      </c>
      <c r="CK90" s="171"/>
      <c r="CL90" s="171"/>
      <c r="CM90" s="172"/>
      <c r="CO90" s="102"/>
      <c r="CP90" s="103"/>
      <c r="CQ90" s="102"/>
      <c r="CR90" s="104"/>
      <c r="CS90" s="103"/>
      <c r="CT90" s="103"/>
      <c r="CU90" s="104"/>
      <c r="CZ90" s="25" t="s">
        <v>237</v>
      </c>
      <c r="DA90" s="84" t="s">
        <v>176</v>
      </c>
      <c r="DB90" s="25">
        <f>IF(DL84="","",DL84)</f>
        <v>1</v>
      </c>
      <c r="DC90" s="79" t="str">
        <f t="shared" si="47"/>
        <v>-</v>
      </c>
      <c r="DD90" s="37">
        <f>IF(DJ84="","",DJ84)</f>
        <v>11</v>
      </c>
      <c r="DE90" s="181" t="str">
        <f>IF(DM84="","",IF(DM84="○","×",IF(DM84="×","○")))</f>
        <v>×</v>
      </c>
      <c r="DF90" s="36">
        <f>IF(DL87="","",DL87)</f>
        <v>2</v>
      </c>
      <c r="DG90" s="69" t="str">
        <f aca="true" t="shared" si="49" ref="DG90:DG98">IF(DF90="","","-")</f>
        <v>-</v>
      </c>
      <c r="DH90" s="37">
        <f>IF(DJ87="","",DJ87)</f>
        <v>11</v>
      </c>
      <c r="DI90" s="181" t="str">
        <f>IF(DM87="","",IF(DM87="○","×",IF(DM87="×","○")))</f>
        <v>×</v>
      </c>
      <c r="DJ90" s="184"/>
      <c r="DK90" s="185"/>
      <c r="DL90" s="185"/>
      <c r="DM90" s="186"/>
      <c r="DN90" s="68">
        <v>13</v>
      </c>
      <c r="DO90" s="69" t="str">
        <f t="shared" si="42"/>
        <v>-</v>
      </c>
      <c r="DP90" s="73">
        <v>10</v>
      </c>
      <c r="DQ90" s="182" t="s">
        <v>341</v>
      </c>
      <c r="DR90" s="68">
        <v>6</v>
      </c>
      <c r="DS90" s="69" t="str">
        <f t="shared" si="43"/>
        <v>-</v>
      </c>
      <c r="DT90" s="73">
        <v>11</v>
      </c>
      <c r="DU90" s="182" t="s">
        <v>386</v>
      </c>
      <c r="DV90" s="173" t="s">
        <v>408</v>
      </c>
      <c r="DW90" s="174"/>
      <c r="DX90" s="174"/>
      <c r="DY90" s="175"/>
      <c r="EA90" s="102"/>
      <c r="EB90" s="103"/>
      <c r="EC90" s="102"/>
      <c r="ED90" s="104"/>
      <c r="EE90" s="103"/>
      <c r="EF90" s="103"/>
      <c r="EG90" s="104"/>
    </row>
    <row r="91" spans="2:137" ht="9.75" customHeight="1" thickBot="1">
      <c r="B91" s="28"/>
      <c r="C91" s="14" t="s">
        <v>134</v>
      </c>
      <c r="D91" s="28">
        <f>IF(R82="","",R82)</f>
      </c>
      <c r="E91" s="81">
        <f t="shared" si="37"/>
      </c>
      <c r="F91" s="42">
        <f>IF(P82="","",P82)</f>
      </c>
      <c r="G91" s="183">
        <f>IF(I88="","",I88)</f>
      </c>
      <c r="H91" s="43">
        <f>IF(R85="","",R85)</f>
      </c>
      <c r="I91" s="81">
        <f t="shared" si="44"/>
      </c>
      <c r="J91" s="42">
        <f>IF(P85="","",P85)</f>
      </c>
      <c r="K91" s="183">
        <f>IF(M88="","",M88)</f>
      </c>
      <c r="L91" s="43">
        <f>IF(R88="","",R88)</f>
      </c>
      <c r="M91" s="81">
        <f>IF(L91="","","-")</f>
      </c>
      <c r="N91" s="42">
        <f>IF(P88="","",P88)</f>
      </c>
      <c r="O91" s="183">
        <f>IF(Q88="","",Q88)</f>
      </c>
      <c r="P91" s="190"/>
      <c r="Q91" s="191"/>
      <c r="R91" s="191"/>
      <c r="S91" s="234"/>
      <c r="T91" s="193" t="s">
        <v>389</v>
      </c>
      <c r="U91" s="194"/>
      <c r="V91" s="162" t="s">
        <v>388</v>
      </c>
      <c r="W91" s="163"/>
      <c r="Y91" s="9"/>
      <c r="Z91" s="10"/>
      <c r="AA91" s="9"/>
      <c r="AB91" s="11"/>
      <c r="AC91" s="10"/>
      <c r="AD91" s="10"/>
      <c r="AE91" s="11"/>
      <c r="AJ91" s="28"/>
      <c r="AK91" s="14" t="s">
        <v>134</v>
      </c>
      <c r="AL91" s="28">
        <f>IF(AZ82="","",AZ82)</f>
      </c>
      <c r="AM91" s="81">
        <f t="shared" si="38"/>
      </c>
      <c r="AN91" s="42">
        <f>IF(AX82="","",AX82)</f>
      </c>
      <c r="AO91" s="183" t="str">
        <f>IF(AQ88="","",AQ88)</f>
        <v>-</v>
      </c>
      <c r="AP91" s="43">
        <f>IF(AZ85="","",AZ85)</f>
      </c>
      <c r="AQ91" s="81">
        <f t="shared" si="45"/>
      </c>
      <c r="AR91" s="42">
        <f>IF(AX85="","",AX85)</f>
      </c>
      <c r="AS91" s="183">
        <f>IF(AU88="","",AU88)</f>
      </c>
      <c r="AT91" s="43">
        <f>IF(AZ88="","",AZ88)</f>
      </c>
      <c r="AU91" s="81">
        <f>IF(AT91="","","-")</f>
      </c>
      <c r="AV91" s="42">
        <f>IF(AX88="","",AX88)</f>
      </c>
      <c r="AW91" s="183">
        <f>IF(AY88="","",AY88)</f>
      </c>
      <c r="AX91" s="190"/>
      <c r="AY91" s="191"/>
      <c r="AZ91" s="191"/>
      <c r="BA91" s="234"/>
      <c r="BB91" s="193" t="s">
        <v>349</v>
      </c>
      <c r="BC91" s="194"/>
      <c r="BD91" s="162" t="s">
        <v>350</v>
      </c>
      <c r="BE91" s="163"/>
      <c r="BG91" s="9"/>
      <c r="BH91" s="10"/>
      <c r="BI91" s="9"/>
      <c r="BJ91" s="11"/>
      <c r="BK91" s="10"/>
      <c r="BL91" s="10"/>
      <c r="BM91" s="11"/>
      <c r="BR91" s="25" t="s">
        <v>154</v>
      </c>
      <c r="BS91" s="84" t="s">
        <v>155</v>
      </c>
      <c r="BT91" s="25">
        <f>IF(CD85="","",CD85)</f>
        <v>0</v>
      </c>
      <c r="BU91" s="69" t="str">
        <f t="shared" si="46"/>
        <v>-</v>
      </c>
      <c r="BV91" s="37">
        <f>IF(CB85="","",CB85)</f>
        <v>11</v>
      </c>
      <c r="BW91" s="182"/>
      <c r="BX91" s="36">
        <f>IF(CD88="","",CD88)</f>
        <v>4</v>
      </c>
      <c r="BY91" s="69" t="str">
        <f t="shared" si="48"/>
        <v>-</v>
      </c>
      <c r="BZ91" s="37">
        <f>IF(CB88="","",CB88)</f>
        <v>11</v>
      </c>
      <c r="CA91" s="182"/>
      <c r="CB91" s="187"/>
      <c r="CC91" s="188"/>
      <c r="CD91" s="188"/>
      <c r="CE91" s="189"/>
      <c r="CF91" s="77">
        <v>10</v>
      </c>
      <c r="CG91" s="69" t="str">
        <f t="shared" si="40"/>
        <v>-</v>
      </c>
      <c r="CH91" s="30">
        <v>13</v>
      </c>
      <c r="CI91" s="200"/>
      <c r="CJ91" s="173"/>
      <c r="CK91" s="174"/>
      <c r="CL91" s="174"/>
      <c r="CM91" s="175"/>
      <c r="CO91" s="102">
        <f>COUNTIF(BT90:CI92,"○")</f>
        <v>0</v>
      </c>
      <c r="CP91" s="103">
        <f>COUNTIF(BT90:CI92,"×")</f>
        <v>3</v>
      </c>
      <c r="CQ91" s="102"/>
      <c r="CR91" s="104"/>
      <c r="CS91" s="103">
        <f>SUM(BT90:BT92,BX90:BX92,CB90:CB92,CF90:CF92)</f>
        <v>41</v>
      </c>
      <c r="CT91" s="103">
        <f>SUM(BV90:BV92,BZ90:BZ92,CD90:CD92,CH90:CH92)</f>
        <v>73</v>
      </c>
      <c r="CU91" s="104">
        <f>CS91-CT91</f>
        <v>-32</v>
      </c>
      <c r="CZ91" s="25" t="s">
        <v>238</v>
      </c>
      <c r="DA91" s="84" t="s">
        <v>176</v>
      </c>
      <c r="DB91" s="25">
        <f>IF(DL85="","",DL85)</f>
        <v>2</v>
      </c>
      <c r="DC91" s="69" t="str">
        <f t="shared" si="47"/>
        <v>-</v>
      </c>
      <c r="DD91" s="37">
        <f>IF(DJ85="","",DJ85)</f>
        <v>11</v>
      </c>
      <c r="DE91" s="182">
        <f>IF(DG88="","",DG88)</f>
      </c>
      <c r="DF91" s="36">
        <f>IF(DL88="","",DL88)</f>
        <v>11</v>
      </c>
      <c r="DG91" s="69" t="str">
        <f t="shared" si="49"/>
        <v>-</v>
      </c>
      <c r="DH91" s="37">
        <f>IF(DJ88="","",DJ88)</f>
        <v>9</v>
      </c>
      <c r="DI91" s="182" t="str">
        <f>IF(DK88="","",DK88)</f>
        <v>-</v>
      </c>
      <c r="DJ91" s="187"/>
      <c r="DK91" s="188"/>
      <c r="DL91" s="188"/>
      <c r="DM91" s="189"/>
      <c r="DN91" s="68">
        <v>5</v>
      </c>
      <c r="DO91" s="69" t="str">
        <f t="shared" si="42"/>
        <v>-</v>
      </c>
      <c r="DP91" s="73">
        <v>11</v>
      </c>
      <c r="DQ91" s="182"/>
      <c r="DR91" s="68">
        <v>4</v>
      </c>
      <c r="DS91" s="69" t="str">
        <f t="shared" si="43"/>
        <v>-</v>
      </c>
      <c r="DT91" s="73">
        <v>11</v>
      </c>
      <c r="DU91" s="182"/>
      <c r="DV91" s="173"/>
      <c r="DW91" s="174"/>
      <c r="DX91" s="174"/>
      <c r="DY91" s="175"/>
      <c r="EA91" s="102">
        <f>COUNTIF(DB90:DU92,"○")</f>
        <v>0</v>
      </c>
      <c r="EB91" s="103">
        <f>COUNTIF(DB90:DU92,"×")</f>
        <v>4</v>
      </c>
      <c r="EC91" s="102"/>
      <c r="ED91" s="104"/>
      <c r="EE91" s="103">
        <f>SUM(DB90:DB92,DF90:DF92,DJ90:DJ92,DN90:DN92,DR90:DR92)</f>
        <v>56</v>
      </c>
      <c r="EF91" s="103">
        <f>SUM(DD90:DD92,DH90:DH92,DL90:DL92,DP90:DP92,DT90:DT92)</f>
        <v>107</v>
      </c>
      <c r="EG91" s="104">
        <f>EE91-EF91</f>
        <v>-51</v>
      </c>
    </row>
    <row r="92" spans="29:137" ht="9.75" customHeight="1" thickBot="1">
      <c r="AC92"/>
      <c r="AD92"/>
      <c r="AE92"/>
      <c r="BG92" s="8"/>
      <c r="BH92" s="8"/>
      <c r="BI92" s="8"/>
      <c r="BJ92" s="8"/>
      <c r="BR92" s="23"/>
      <c r="BS92" s="131" t="s">
        <v>37</v>
      </c>
      <c r="BT92" s="23">
        <f>IF(CD86="","",CD86)</f>
      </c>
      <c r="BU92" s="76">
        <f t="shared" si="46"/>
      </c>
      <c r="BV92" s="39">
        <f>IF(CB86="","",CB86)</f>
      </c>
      <c r="BW92" s="211"/>
      <c r="BX92" s="38">
        <f>IF(CD89="","",CD89)</f>
      </c>
      <c r="BY92" s="69">
        <f t="shared" si="48"/>
      </c>
      <c r="BZ92" s="39">
        <f>IF(CB89="","",CB89)</f>
      </c>
      <c r="CA92" s="211"/>
      <c r="CB92" s="212"/>
      <c r="CC92" s="213"/>
      <c r="CD92" s="213"/>
      <c r="CE92" s="214"/>
      <c r="CF92" s="38">
        <v>8</v>
      </c>
      <c r="CG92" s="69" t="str">
        <f t="shared" si="40"/>
        <v>-</v>
      </c>
      <c r="CH92" s="39">
        <v>11</v>
      </c>
      <c r="CI92" s="201"/>
      <c r="CJ92" s="176" t="s">
        <v>399</v>
      </c>
      <c r="CK92" s="161"/>
      <c r="CL92" s="160" t="s">
        <v>398</v>
      </c>
      <c r="CM92" s="177"/>
      <c r="CO92" s="102"/>
      <c r="CP92" s="103"/>
      <c r="CQ92" s="102"/>
      <c r="CR92" s="104"/>
      <c r="CS92" s="103"/>
      <c r="CT92" s="103"/>
      <c r="CU92" s="104"/>
      <c r="CZ92" s="25"/>
      <c r="DA92" s="131" t="s">
        <v>98</v>
      </c>
      <c r="DB92" s="25">
        <f>IF(DL86="","",DL86)</f>
      </c>
      <c r="DC92" s="69">
        <f t="shared" si="47"/>
      </c>
      <c r="DD92" s="37">
        <f>IF(DJ86="","",DJ86)</f>
      </c>
      <c r="DE92" s="182">
        <f>IF(DG89="","",DG89)</f>
      </c>
      <c r="DF92" s="36">
        <f>IF(DL89="","",DL89)</f>
        <v>8</v>
      </c>
      <c r="DG92" s="69" t="str">
        <f t="shared" si="49"/>
        <v>-</v>
      </c>
      <c r="DH92" s="37">
        <f>IF(DJ89="","",DJ89)</f>
        <v>11</v>
      </c>
      <c r="DI92" s="182" t="str">
        <f>IF(DK89="","",DK89)</f>
        <v>-</v>
      </c>
      <c r="DJ92" s="187"/>
      <c r="DK92" s="188"/>
      <c r="DL92" s="188"/>
      <c r="DM92" s="189"/>
      <c r="DN92" s="68">
        <v>4</v>
      </c>
      <c r="DO92" s="69" t="str">
        <f t="shared" si="42"/>
        <v>-</v>
      </c>
      <c r="DP92" s="73">
        <v>11</v>
      </c>
      <c r="DQ92" s="182"/>
      <c r="DR92" s="68"/>
      <c r="DS92" s="69">
        <f t="shared" si="43"/>
      </c>
      <c r="DT92" s="73"/>
      <c r="DU92" s="182"/>
      <c r="DV92" s="195" t="s">
        <v>399</v>
      </c>
      <c r="DW92" s="196"/>
      <c r="DX92" s="197" t="s">
        <v>402</v>
      </c>
      <c r="DY92" s="198"/>
      <c r="EA92" s="102"/>
      <c r="EB92" s="103"/>
      <c r="EC92" s="102"/>
      <c r="ED92" s="104"/>
      <c r="EE92" s="103"/>
      <c r="EF92" s="103"/>
      <c r="EG92" s="104"/>
    </row>
    <row r="93" spans="2:137" ht="9.75" customHeight="1">
      <c r="B93" s="224" t="s">
        <v>87</v>
      </c>
      <c r="C93" s="225"/>
      <c r="D93" s="228" t="str">
        <f>B95</f>
        <v>尾崎謙二</v>
      </c>
      <c r="E93" s="229"/>
      <c r="F93" s="229"/>
      <c r="G93" s="223"/>
      <c r="H93" s="230" t="str">
        <f>B98</f>
        <v>永井勝義</v>
      </c>
      <c r="I93" s="229"/>
      <c r="J93" s="229"/>
      <c r="K93" s="223"/>
      <c r="L93" s="230" t="str">
        <f>B101</f>
        <v>曽我部雅勝</v>
      </c>
      <c r="M93" s="229"/>
      <c r="N93" s="229"/>
      <c r="O93" s="223"/>
      <c r="P93" s="230" t="str">
        <f>B104</f>
        <v>塩出浩之</v>
      </c>
      <c r="Q93" s="229"/>
      <c r="R93" s="229"/>
      <c r="S93" s="205"/>
      <c r="T93" s="164" t="s">
        <v>24</v>
      </c>
      <c r="U93" s="165"/>
      <c r="V93" s="165"/>
      <c r="W93" s="166"/>
      <c r="Y93" s="167" t="s">
        <v>28</v>
      </c>
      <c r="Z93" s="168"/>
      <c r="AA93" s="167" t="s">
        <v>29</v>
      </c>
      <c r="AB93" s="169"/>
      <c r="AC93" s="168" t="s">
        <v>30</v>
      </c>
      <c r="AD93" s="168"/>
      <c r="AE93" s="169"/>
      <c r="AJ93" s="224" t="s">
        <v>85</v>
      </c>
      <c r="AK93" s="225"/>
      <c r="AL93" s="228" t="str">
        <f>AJ95</f>
        <v>友居卓史</v>
      </c>
      <c r="AM93" s="229"/>
      <c r="AN93" s="229"/>
      <c r="AO93" s="223"/>
      <c r="AP93" s="230" t="str">
        <f>AJ98</f>
        <v>佐藤英昌</v>
      </c>
      <c r="AQ93" s="229"/>
      <c r="AR93" s="229"/>
      <c r="AS93" s="223"/>
      <c r="AT93" s="230" t="str">
        <f>AJ101</f>
        <v>真木　誠</v>
      </c>
      <c r="AU93" s="229"/>
      <c r="AV93" s="229"/>
      <c r="AW93" s="223"/>
      <c r="AX93" s="230" t="str">
        <f>AJ104</f>
        <v>中村　剛</v>
      </c>
      <c r="AY93" s="229"/>
      <c r="AZ93" s="229"/>
      <c r="BA93" s="205"/>
      <c r="BB93" s="164" t="s">
        <v>24</v>
      </c>
      <c r="BC93" s="165"/>
      <c r="BD93" s="165"/>
      <c r="BE93" s="166"/>
      <c r="BG93" s="167" t="s">
        <v>28</v>
      </c>
      <c r="BH93" s="168"/>
      <c r="BI93" s="167" t="s">
        <v>29</v>
      </c>
      <c r="BJ93" s="169"/>
      <c r="BK93" s="168" t="s">
        <v>30</v>
      </c>
      <c r="BL93" s="168"/>
      <c r="BM93" s="169"/>
      <c r="BR93" s="26" t="s">
        <v>156</v>
      </c>
      <c r="BS93" s="27" t="s">
        <v>158</v>
      </c>
      <c r="BT93" s="25">
        <f>IF(CH84="","",CH84)</f>
        <v>4</v>
      </c>
      <c r="BU93" s="69" t="str">
        <f t="shared" si="46"/>
        <v>-</v>
      </c>
      <c r="BV93" s="37">
        <f>IF(CF84="","",CF84)</f>
        <v>11</v>
      </c>
      <c r="BW93" s="181" t="str">
        <f>IF(CI84="","",IF(CI84="○","×",IF(CI84="×","○")))</f>
        <v>×</v>
      </c>
      <c r="BX93" s="36">
        <f>IF(CH87="","",CH87)</f>
        <v>2</v>
      </c>
      <c r="BY93" s="79" t="str">
        <f t="shared" si="48"/>
        <v>-</v>
      </c>
      <c r="BZ93" s="37">
        <f>IF(CF87="","",CF87)</f>
        <v>11</v>
      </c>
      <c r="CA93" s="181" t="str">
        <f>IF(CI87="","",IF(CI87="○","×",IF(CI87="×","○")))</f>
        <v>×</v>
      </c>
      <c r="CB93" s="40">
        <f>IF(CH90="","",CH90)</f>
        <v>5</v>
      </c>
      <c r="CC93" s="69" t="str">
        <f>IF(CB93="","","-")</f>
        <v>-</v>
      </c>
      <c r="CD93" s="41">
        <f>IF(CF90="","",CF90)</f>
        <v>11</v>
      </c>
      <c r="CE93" s="181" t="str">
        <f>IF(CI90="","",IF(CI90="○","×",IF(CI90="×","○")))</f>
        <v>○</v>
      </c>
      <c r="CF93" s="184"/>
      <c r="CG93" s="185"/>
      <c r="CH93" s="185"/>
      <c r="CI93" s="232"/>
      <c r="CJ93" s="170" t="s">
        <v>398</v>
      </c>
      <c r="CK93" s="171"/>
      <c r="CL93" s="171"/>
      <c r="CM93" s="172"/>
      <c r="CO93" s="105"/>
      <c r="CP93" s="106"/>
      <c r="CQ93" s="105"/>
      <c r="CR93" s="107"/>
      <c r="CS93" s="106"/>
      <c r="CT93" s="106"/>
      <c r="CU93" s="107"/>
      <c r="CZ93" s="26" t="s">
        <v>239</v>
      </c>
      <c r="DA93" s="27" t="s">
        <v>244</v>
      </c>
      <c r="DB93" s="26">
        <f>IF(DP84="","",DP84)</f>
        <v>5</v>
      </c>
      <c r="DC93" s="79" t="str">
        <f t="shared" si="47"/>
        <v>-</v>
      </c>
      <c r="DD93" s="41">
        <f>IF(DN84="","",DN84)</f>
        <v>11</v>
      </c>
      <c r="DE93" s="178" t="str">
        <f>IF(DQ84="","",IF(DQ84="○","×",IF(DQ84="×","○")))</f>
        <v>×</v>
      </c>
      <c r="DF93" s="40">
        <f>IF(DP87="","",DP87)</f>
        <v>6</v>
      </c>
      <c r="DG93" s="79" t="str">
        <f t="shared" si="49"/>
        <v>-</v>
      </c>
      <c r="DH93" s="41">
        <f>IF(DN87="","",DN87)</f>
        <v>11</v>
      </c>
      <c r="DI93" s="181" t="str">
        <f>IF(DQ87="","",IF(DQ87="○","×",IF(DQ87="×","○")))</f>
        <v>×</v>
      </c>
      <c r="DJ93" s="41">
        <f>IF(DP90="","",DP90)</f>
        <v>10</v>
      </c>
      <c r="DK93" s="79" t="str">
        <f aca="true" t="shared" si="50" ref="DK93:DK98">IF(DJ93="","","-")</f>
        <v>-</v>
      </c>
      <c r="DL93" s="41">
        <f>IF(DN90="","",DN90)</f>
        <v>13</v>
      </c>
      <c r="DM93" s="181" t="str">
        <f>IF(DQ90="","",IF(DQ90="○","×",IF(DQ90="×","○")))</f>
        <v>○</v>
      </c>
      <c r="DN93" s="184"/>
      <c r="DO93" s="185"/>
      <c r="DP93" s="185"/>
      <c r="DQ93" s="186"/>
      <c r="DR93" s="78">
        <v>6</v>
      </c>
      <c r="DS93" s="79" t="str">
        <f t="shared" si="43"/>
        <v>-</v>
      </c>
      <c r="DT93" s="80">
        <v>11</v>
      </c>
      <c r="DU93" s="181" t="s">
        <v>386</v>
      </c>
      <c r="DV93" s="170" t="s">
        <v>402</v>
      </c>
      <c r="DW93" s="171"/>
      <c r="DX93" s="171"/>
      <c r="DY93" s="172"/>
      <c r="EA93" s="105"/>
      <c r="EB93" s="106"/>
      <c r="EC93" s="105"/>
      <c r="ED93" s="107"/>
      <c r="EE93" s="106"/>
      <c r="EF93" s="106"/>
      <c r="EG93" s="107"/>
    </row>
    <row r="94" spans="2:137" ht="9.75" customHeight="1" thickBot="1">
      <c r="B94" s="226"/>
      <c r="C94" s="227"/>
      <c r="D94" s="231" t="str">
        <f>B96</f>
        <v>薦田あかね</v>
      </c>
      <c r="E94" s="180"/>
      <c r="F94" s="180"/>
      <c r="G94" s="183"/>
      <c r="H94" s="209" t="str">
        <f>B99</f>
        <v>石田ユミ</v>
      </c>
      <c r="I94" s="180"/>
      <c r="J94" s="180"/>
      <c r="K94" s="183"/>
      <c r="L94" s="209" t="str">
        <f>B102</f>
        <v>杉尾さやか</v>
      </c>
      <c r="M94" s="180"/>
      <c r="N94" s="180"/>
      <c r="O94" s="183"/>
      <c r="P94" s="209" t="str">
        <f>B105</f>
        <v>須川恵理</v>
      </c>
      <c r="Q94" s="180"/>
      <c r="R94" s="180"/>
      <c r="S94" s="210"/>
      <c r="T94" s="202" t="s">
        <v>25</v>
      </c>
      <c r="U94" s="203"/>
      <c r="V94" s="203"/>
      <c r="W94" s="204"/>
      <c r="Y94" s="99" t="s">
        <v>31</v>
      </c>
      <c r="Z94" s="100" t="s">
        <v>32</v>
      </c>
      <c r="AA94" s="99" t="s">
        <v>33</v>
      </c>
      <c r="AB94" s="101" t="s">
        <v>34</v>
      </c>
      <c r="AC94" s="100" t="s">
        <v>33</v>
      </c>
      <c r="AD94" s="100" t="s">
        <v>34</v>
      </c>
      <c r="AE94" s="101" t="s">
        <v>35</v>
      </c>
      <c r="AJ94" s="226"/>
      <c r="AK94" s="227"/>
      <c r="AL94" s="231" t="str">
        <f>AJ96</f>
        <v>友居絵梨香</v>
      </c>
      <c r="AM94" s="180"/>
      <c r="AN94" s="180"/>
      <c r="AO94" s="183"/>
      <c r="AP94" s="209" t="str">
        <f>AJ99</f>
        <v>出下るみ</v>
      </c>
      <c r="AQ94" s="180"/>
      <c r="AR94" s="180"/>
      <c r="AS94" s="183"/>
      <c r="AT94" s="209" t="str">
        <f>AJ102</f>
        <v>石川美香</v>
      </c>
      <c r="AU94" s="180"/>
      <c r="AV94" s="180"/>
      <c r="AW94" s="183"/>
      <c r="AX94" s="209" t="str">
        <f>AJ105</f>
        <v>長町由美子</v>
      </c>
      <c r="AY94" s="180"/>
      <c r="AZ94" s="180"/>
      <c r="BA94" s="210"/>
      <c r="BB94" s="202" t="s">
        <v>25</v>
      </c>
      <c r="BC94" s="203"/>
      <c r="BD94" s="203"/>
      <c r="BE94" s="204"/>
      <c r="BG94" s="99" t="s">
        <v>31</v>
      </c>
      <c r="BH94" s="100" t="s">
        <v>32</v>
      </c>
      <c r="BI94" s="99" t="s">
        <v>33</v>
      </c>
      <c r="BJ94" s="101" t="s">
        <v>34</v>
      </c>
      <c r="BK94" s="100" t="s">
        <v>33</v>
      </c>
      <c r="BL94" s="100" t="s">
        <v>34</v>
      </c>
      <c r="BM94" s="101" t="s">
        <v>35</v>
      </c>
      <c r="BR94" s="25" t="s">
        <v>157</v>
      </c>
      <c r="BS94" s="22" t="s">
        <v>158</v>
      </c>
      <c r="BT94" s="25">
        <f>IF(CH85="","",CH85)</f>
        <v>1</v>
      </c>
      <c r="BU94" s="69" t="str">
        <f t="shared" si="46"/>
        <v>-</v>
      </c>
      <c r="BV94" s="37">
        <f>IF(CF85="","",CF85)</f>
        <v>11</v>
      </c>
      <c r="BW94" s="182" t="str">
        <f>IF(BY91="","",BY91)</f>
        <v>-</v>
      </c>
      <c r="BX94" s="36">
        <f>IF(CH88="","",CH88)</f>
        <v>3</v>
      </c>
      <c r="BY94" s="69" t="str">
        <f t="shared" si="48"/>
        <v>-</v>
      </c>
      <c r="BZ94" s="37">
        <f>IF(CF88="","",CF88)</f>
        <v>11</v>
      </c>
      <c r="CA94" s="182">
        <f>IF(CC91="","",CC91)</f>
      </c>
      <c r="CB94" s="29">
        <f>IF(CH91="","",CH91)</f>
        <v>13</v>
      </c>
      <c r="CC94" s="69" t="str">
        <f>IF(CB94="","","-")</f>
        <v>-</v>
      </c>
      <c r="CD94" s="37">
        <f>IF(CF91="","",CF91)</f>
        <v>10</v>
      </c>
      <c r="CE94" s="182" t="str">
        <f>IF(CG91="","",CG91)</f>
        <v>-</v>
      </c>
      <c r="CF94" s="187"/>
      <c r="CG94" s="188"/>
      <c r="CH94" s="188"/>
      <c r="CI94" s="233"/>
      <c r="CJ94" s="173"/>
      <c r="CK94" s="174"/>
      <c r="CL94" s="174"/>
      <c r="CM94" s="175"/>
      <c r="CO94" s="102">
        <f>COUNTIF(BT93:CI95,"○")</f>
        <v>1</v>
      </c>
      <c r="CP94" s="103">
        <f>COUNTIF(BT93:CI95,"×")</f>
        <v>2</v>
      </c>
      <c r="CQ94" s="102"/>
      <c r="CR94" s="104"/>
      <c r="CS94" s="103">
        <f>SUM(BT93:BT95,BX93:BX95,CB93:CB95,CF93:CF95)</f>
        <v>39</v>
      </c>
      <c r="CT94" s="103">
        <f>SUM(BV93:BV95,BZ93:BZ95,CD93:CD95,CH93:CH95)</f>
        <v>73</v>
      </c>
      <c r="CU94" s="104">
        <f>CS94-CT94</f>
        <v>-34</v>
      </c>
      <c r="CZ94" s="25" t="s">
        <v>240</v>
      </c>
      <c r="DA94" s="84" t="s">
        <v>209</v>
      </c>
      <c r="DB94" s="25">
        <f>IF(DP85="","",DP85)</f>
        <v>1</v>
      </c>
      <c r="DC94" s="69" t="str">
        <f t="shared" si="47"/>
        <v>-</v>
      </c>
      <c r="DD94" s="37">
        <f>IF(DN85="","",DN85)</f>
        <v>11</v>
      </c>
      <c r="DE94" s="179" t="str">
        <f>IF(DG91="","",DG91)</f>
        <v>-</v>
      </c>
      <c r="DF94" s="36">
        <f>IF(DP88="","",DP88)</f>
        <v>2</v>
      </c>
      <c r="DG94" s="69" t="str">
        <f t="shared" si="49"/>
        <v>-</v>
      </c>
      <c r="DH94" s="37">
        <f>IF(DN88="","",DN88)</f>
        <v>11</v>
      </c>
      <c r="DI94" s="182">
        <f>IF(DK91="","",DK91)</f>
      </c>
      <c r="DJ94" s="37">
        <f>IF(DP91="","",DP91)</f>
        <v>11</v>
      </c>
      <c r="DK94" s="69" t="str">
        <f t="shared" si="50"/>
        <v>-</v>
      </c>
      <c r="DL94" s="37">
        <f>IF(DN91="","",DN91)</f>
        <v>5</v>
      </c>
      <c r="DM94" s="182" t="str">
        <f>IF(DO91="","",DO91)</f>
        <v>-</v>
      </c>
      <c r="DN94" s="187"/>
      <c r="DO94" s="188"/>
      <c r="DP94" s="188"/>
      <c r="DQ94" s="189"/>
      <c r="DR94" s="68">
        <v>5</v>
      </c>
      <c r="DS94" s="69" t="str">
        <f t="shared" si="43"/>
        <v>-</v>
      </c>
      <c r="DT94" s="73">
        <v>11</v>
      </c>
      <c r="DU94" s="182"/>
      <c r="DV94" s="173"/>
      <c r="DW94" s="174"/>
      <c r="DX94" s="174"/>
      <c r="DY94" s="175"/>
      <c r="EA94" s="102">
        <f>COUNTIF(DB93:DU95,"○")</f>
        <v>1</v>
      </c>
      <c r="EB94" s="103">
        <f>COUNTIF(DB93:DU95,"×")</f>
        <v>3</v>
      </c>
      <c r="EC94" s="102"/>
      <c r="ED94" s="104"/>
      <c r="EE94" s="103">
        <f>SUM(DB93:DB95,DF93:DF95,DJ93:DJ95,DN93:DN95,DR93:DR95)</f>
        <v>57</v>
      </c>
      <c r="EF94" s="103">
        <f>SUM(DD93:DD95,DH93:DH95,DL93:DL95,DP93:DP95,DT93:DT95)</f>
        <v>88</v>
      </c>
      <c r="EG94" s="104">
        <f>EE94-EF94</f>
        <v>-31</v>
      </c>
    </row>
    <row r="95" spans="2:137" ht="9.75" customHeight="1" thickBot="1">
      <c r="B95" s="21" t="s">
        <v>88</v>
      </c>
      <c r="C95" s="22" t="s">
        <v>43</v>
      </c>
      <c r="D95" s="215"/>
      <c r="E95" s="216"/>
      <c r="F95" s="216"/>
      <c r="G95" s="217"/>
      <c r="H95" s="108">
        <v>13</v>
      </c>
      <c r="I95" s="109" t="str">
        <f>IF(H95="","","-")</f>
        <v>-</v>
      </c>
      <c r="J95" s="110">
        <v>12</v>
      </c>
      <c r="K95" s="235" t="s">
        <v>326</v>
      </c>
      <c r="L95" s="68">
        <v>11</v>
      </c>
      <c r="M95" s="70" t="str">
        <f aca="true" t="shared" si="51" ref="M95:M100">IF(L95="","","-")</f>
        <v>-</v>
      </c>
      <c r="N95" s="71">
        <v>7</v>
      </c>
      <c r="O95" s="223" t="s">
        <v>387</v>
      </c>
      <c r="P95" s="82">
        <v>7</v>
      </c>
      <c r="Q95" s="70" t="str">
        <f aca="true" t="shared" si="52" ref="Q95:Q103">IF(P95="","","-")</f>
        <v>-</v>
      </c>
      <c r="R95" s="73">
        <v>11</v>
      </c>
      <c r="S95" s="205" t="s">
        <v>339</v>
      </c>
      <c r="T95" s="206" t="s">
        <v>388</v>
      </c>
      <c r="U95" s="207"/>
      <c r="V95" s="207"/>
      <c r="W95" s="208"/>
      <c r="Y95" s="102"/>
      <c r="Z95" s="103"/>
      <c r="AA95" s="102"/>
      <c r="AB95" s="104"/>
      <c r="AC95" s="103"/>
      <c r="AD95" s="103"/>
      <c r="AE95" s="104"/>
      <c r="AJ95" s="21" t="s">
        <v>305</v>
      </c>
      <c r="AK95" s="24" t="s">
        <v>304</v>
      </c>
      <c r="AL95" s="215"/>
      <c r="AM95" s="216"/>
      <c r="AN95" s="216"/>
      <c r="AO95" s="217"/>
      <c r="AP95" s="108">
        <v>8</v>
      </c>
      <c r="AQ95" s="109" t="str">
        <f>IF(AP95="","","-")</f>
        <v>-</v>
      </c>
      <c r="AR95" s="110">
        <v>11</v>
      </c>
      <c r="AS95" s="235" t="s">
        <v>338</v>
      </c>
      <c r="AT95" s="68">
        <v>11</v>
      </c>
      <c r="AU95" s="70" t="str">
        <f aca="true" t="shared" si="53" ref="AU95:AU100">IF(AT95="","","-")</f>
        <v>-</v>
      </c>
      <c r="AV95" s="71">
        <v>7</v>
      </c>
      <c r="AW95" s="223" t="s">
        <v>340</v>
      </c>
      <c r="AX95" s="82">
        <v>11</v>
      </c>
      <c r="AY95" s="70" t="str">
        <f aca="true" t="shared" si="54" ref="AY95:AY103">IF(AX95="","","-")</f>
        <v>-</v>
      </c>
      <c r="AZ95" s="73">
        <v>13</v>
      </c>
      <c r="BA95" s="205" t="s">
        <v>327</v>
      </c>
      <c r="BB95" s="206" t="s">
        <v>398</v>
      </c>
      <c r="BC95" s="207"/>
      <c r="BD95" s="207"/>
      <c r="BE95" s="208"/>
      <c r="BG95" s="102"/>
      <c r="BH95" s="103"/>
      <c r="BI95" s="102"/>
      <c r="BJ95" s="104"/>
      <c r="BK95" s="103"/>
      <c r="BL95" s="103"/>
      <c r="BM95" s="104"/>
      <c r="BR95" s="28"/>
      <c r="BS95" s="14" t="s">
        <v>37</v>
      </c>
      <c r="BT95" s="28">
        <f>IF(CH86="","",CH86)</f>
      </c>
      <c r="BU95" s="81">
        <f t="shared" si="46"/>
      </c>
      <c r="BV95" s="42">
        <f>IF(CF86="","",CF86)</f>
      </c>
      <c r="BW95" s="183">
        <f>IF(BY92="","",BY92)</f>
      </c>
      <c r="BX95" s="43">
        <f>IF(CH89="","",CH89)</f>
      </c>
      <c r="BY95" s="81">
        <f t="shared" si="48"/>
      </c>
      <c r="BZ95" s="42">
        <f>IF(CF89="","",CF89)</f>
      </c>
      <c r="CA95" s="183">
        <f>IF(CC92="","",CC92)</f>
      </c>
      <c r="CB95" s="43">
        <f>IF(CH92="","",CH92)</f>
        <v>11</v>
      </c>
      <c r="CC95" s="81" t="str">
        <f>IF(CB95="","","-")</f>
        <v>-</v>
      </c>
      <c r="CD95" s="42">
        <f>IF(CF92="","",CF92)</f>
        <v>8</v>
      </c>
      <c r="CE95" s="183" t="str">
        <f>IF(CG92="","",CG92)</f>
        <v>-</v>
      </c>
      <c r="CF95" s="190"/>
      <c r="CG95" s="191"/>
      <c r="CH95" s="191"/>
      <c r="CI95" s="234"/>
      <c r="CJ95" s="193" t="s">
        <v>389</v>
      </c>
      <c r="CK95" s="194"/>
      <c r="CL95" s="162" t="s">
        <v>388</v>
      </c>
      <c r="CM95" s="163"/>
      <c r="CO95" s="9"/>
      <c r="CP95" s="10"/>
      <c r="CQ95" s="9"/>
      <c r="CR95" s="11"/>
      <c r="CS95" s="10"/>
      <c r="CT95" s="10"/>
      <c r="CU95" s="11"/>
      <c r="CZ95" s="25"/>
      <c r="DA95" s="131" t="s">
        <v>98</v>
      </c>
      <c r="DB95" s="25">
        <f>IF(DP86="","",DP86)</f>
      </c>
      <c r="DC95" s="69">
        <f t="shared" si="47"/>
      </c>
      <c r="DD95" s="37">
        <f>IF(DN86="","",DN86)</f>
      </c>
      <c r="DE95" s="179" t="str">
        <f>IF(DG92="","",DG92)</f>
        <v>-</v>
      </c>
      <c r="DF95" s="36">
        <f>IF(DP89="","",DP89)</f>
      </c>
      <c r="DG95" s="69">
        <f t="shared" si="49"/>
      </c>
      <c r="DH95" s="37">
        <f>IF(DN89="","",DN89)</f>
      </c>
      <c r="DI95" s="182">
        <f>IF(DK92="","",DK92)</f>
      </c>
      <c r="DJ95" s="37">
        <f>IF(DP92="","",DP92)</f>
        <v>11</v>
      </c>
      <c r="DK95" s="69" t="str">
        <f t="shared" si="50"/>
        <v>-</v>
      </c>
      <c r="DL95" s="37">
        <f>IF(DN92="","",DN92)</f>
        <v>4</v>
      </c>
      <c r="DM95" s="182" t="str">
        <f>IF(DO92="","",DO92)</f>
        <v>-</v>
      </c>
      <c r="DN95" s="187"/>
      <c r="DO95" s="188"/>
      <c r="DP95" s="188"/>
      <c r="DQ95" s="189"/>
      <c r="DR95" s="68"/>
      <c r="DS95" s="69">
        <f t="shared" si="43"/>
      </c>
      <c r="DT95" s="73"/>
      <c r="DU95" s="182"/>
      <c r="DV95" s="176" t="s">
        <v>389</v>
      </c>
      <c r="DW95" s="161"/>
      <c r="DX95" s="160" t="s">
        <v>398</v>
      </c>
      <c r="DY95" s="177"/>
      <c r="EA95" s="9"/>
      <c r="EB95" s="10"/>
      <c r="EC95" s="9"/>
      <c r="ED95" s="11"/>
      <c r="EE95" s="10"/>
      <c r="EF95" s="10"/>
      <c r="EG95" s="11"/>
    </row>
    <row r="96" spans="2:137" ht="9.75" customHeight="1" thickBot="1">
      <c r="B96" s="21" t="s">
        <v>89</v>
      </c>
      <c r="C96" s="22" t="s">
        <v>42</v>
      </c>
      <c r="D96" s="218"/>
      <c r="E96" s="188"/>
      <c r="F96" s="188"/>
      <c r="G96" s="189"/>
      <c r="H96" s="108">
        <v>11</v>
      </c>
      <c r="I96" s="109" t="str">
        <f>IF(H96="","","-")</f>
        <v>-</v>
      </c>
      <c r="J96" s="111">
        <v>7</v>
      </c>
      <c r="K96" s="236"/>
      <c r="L96" s="68">
        <v>11</v>
      </c>
      <c r="M96" s="69" t="str">
        <f t="shared" si="51"/>
        <v>-</v>
      </c>
      <c r="N96" s="73">
        <v>5</v>
      </c>
      <c r="O96" s="182"/>
      <c r="P96" s="68">
        <v>11</v>
      </c>
      <c r="Q96" s="69" t="str">
        <f t="shared" si="52"/>
        <v>-</v>
      </c>
      <c r="R96" s="73">
        <v>4</v>
      </c>
      <c r="S96" s="200"/>
      <c r="T96" s="173"/>
      <c r="U96" s="174"/>
      <c r="V96" s="174"/>
      <c r="W96" s="175"/>
      <c r="Y96" s="102">
        <f>COUNTIF(D95:S97,"○")</f>
        <v>2</v>
      </c>
      <c r="Z96" s="103">
        <f>COUNTIF(D95:S97,"×")</f>
        <v>1</v>
      </c>
      <c r="AA96" s="102"/>
      <c r="AB96" s="104"/>
      <c r="AC96" s="103">
        <f>SUM(D95:D97,H95:H97,L95:L97,P95:P97)</f>
        <v>71</v>
      </c>
      <c r="AD96" s="103">
        <f>SUM(F95:F97,J95:J97,N95:N97,R95:R97)</f>
        <v>57</v>
      </c>
      <c r="AE96" s="104">
        <f>AC96-AD96</f>
        <v>14</v>
      </c>
      <c r="AJ96" s="21" t="s">
        <v>306</v>
      </c>
      <c r="AK96" s="84" t="s">
        <v>304</v>
      </c>
      <c r="AL96" s="218"/>
      <c r="AM96" s="188"/>
      <c r="AN96" s="188"/>
      <c r="AO96" s="189"/>
      <c r="AP96" s="108">
        <v>8</v>
      </c>
      <c r="AQ96" s="109" t="str">
        <f>IF(AP96="","","-")</f>
        <v>-</v>
      </c>
      <c r="AR96" s="111">
        <v>11</v>
      </c>
      <c r="AS96" s="236"/>
      <c r="AT96" s="68">
        <v>11</v>
      </c>
      <c r="AU96" s="69" t="str">
        <f t="shared" si="53"/>
        <v>-</v>
      </c>
      <c r="AV96" s="73">
        <v>7</v>
      </c>
      <c r="AW96" s="182"/>
      <c r="AX96" s="68">
        <v>11</v>
      </c>
      <c r="AY96" s="69" t="str">
        <f t="shared" si="54"/>
        <v>-</v>
      </c>
      <c r="AZ96" s="73">
        <v>9</v>
      </c>
      <c r="BA96" s="200"/>
      <c r="BB96" s="173"/>
      <c r="BC96" s="174"/>
      <c r="BD96" s="174"/>
      <c r="BE96" s="175"/>
      <c r="BG96" s="102">
        <f>COUNTIF(AL95:BA97,"○")</f>
        <v>1</v>
      </c>
      <c r="BH96" s="103">
        <f>COUNTIF(AL95:BA97,"×")</f>
        <v>2</v>
      </c>
      <c r="BI96" s="102"/>
      <c r="BJ96" s="104"/>
      <c r="BK96" s="103">
        <f>SUM(AL95:AL97,AP95:AP97,AT95:AT97,AX95:AX97)</f>
        <v>67</v>
      </c>
      <c r="BL96" s="103">
        <f>SUM(AN95:AN97,AR95:AR97,AV95:AV97,AZ95:AZ97)</f>
        <v>69</v>
      </c>
      <c r="BM96" s="104">
        <f>BK96-BL96</f>
        <v>-2</v>
      </c>
      <c r="CO96" s="8"/>
      <c r="CP96" s="8"/>
      <c r="CQ96" s="8"/>
      <c r="CR96" s="8"/>
      <c r="CS96" s="8"/>
      <c r="CT96" s="8"/>
      <c r="CU96" s="8"/>
      <c r="CZ96" s="26" t="s">
        <v>12</v>
      </c>
      <c r="DA96" s="27" t="s">
        <v>245</v>
      </c>
      <c r="DB96" s="26">
        <f>IF(DT84="","",DT84)</f>
        <v>11</v>
      </c>
      <c r="DC96" s="79" t="str">
        <f t="shared" si="47"/>
        <v>-</v>
      </c>
      <c r="DD96" s="41">
        <f>IF(DR84="","",DR84)</f>
        <v>9</v>
      </c>
      <c r="DE96" s="178" t="str">
        <f>IF(DU84="","",IF(DU84="○","×",IF(DU84="×","○")))</f>
        <v>○</v>
      </c>
      <c r="DF96" s="40">
        <f>IF(DT87="","",DT87)</f>
        <v>11</v>
      </c>
      <c r="DG96" s="79" t="str">
        <f t="shared" si="49"/>
        <v>-</v>
      </c>
      <c r="DH96" s="41">
        <f>IF(DR87="","",DR87)</f>
        <v>8</v>
      </c>
      <c r="DI96" s="181" t="str">
        <f>IF(DU87="","",IF(DU87="○","×",IF(DU87="×","○")))</f>
        <v>○</v>
      </c>
      <c r="DJ96" s="41">
        <f>IF(DT90="","",DT90)</f>
        <v>11</v>
      </c>
      <c r="DK96" s="79" t="str">
        <f t="shared" si="50"/>
        <v>-</v>
      </c>
      <c r="DL96" s="41">
        <f>IF(DR90="","",DR90)</f>
        <v>6</v>
      </c>
      <c r="DM96" s="181" t="str">
        <f>IF(DU90="","",IF(DU90="○","×",IF(DU90="×","○")))</f>
        <v>○</v>
      </c>
      <c r="DN96" s="40">
        <f>IF(DT93="","",DT93)</f>
        <v>11</v>
      </c>
      <c r="DO96" s="79" t="str">
        <f>IF(DN96="","","-")</f>
        <v>-</v>
      </c>
      <c r="DP96" s="41">
        <f>IF(DR93="","",DR93)</f>
        <v>6</v>
      </c>
      <c r="DQ96" s="181" t="str">
        <f>IF(DU93="","",IF(DU93="○","×",IF(DU93="×","○")))</f>
        <v>○</v>
      </c>
      <c r="DR96" s="184"/>
      <c r="DS96" s="185"/>
      <c r="DT96" s="185"/>
      <c r="DU96" s="186"/>
      <c r="DV96" s="170" t="s">
        <v>389</v>
      </c>
      <c r="DW96" s="171"/>
      <c r="DX96" s="171"/>
      <c r="DY96" s="172"/>
      <c r="EA96" s="102"/>
      <c r="EB96" s="103"/>
      <c r="EC96" s="102"/>
      <c r="ED96" s="104"/>
      <c r="EE96" s="103"/>
      <c r="EF96" s="103"/>
      <c r="EG96" s="104"/>
    </row>
    <row r="97" spans="2:137" ht="9.75" customHeight="1">
      <c r="B97" s="23"/>
      <c r="C97" s="12" t="s">
        <v>37</v>
      </c>
      <c r="D97" s="219"/>
      <c r="E97" s="213"/>
      <c r="F97" s="213"/>
      <c r="G97" s="214"/>
      <c r="H97" s="112"/>
      <c r="I97" s="109">
        <f>IF(H97="","","-")</f>
      </c>
      <c r="J97" s="113"/>
      <c r="K97" s="237"/>
      <c r="L97" s="75"/>
      <c r="M97" s="76">
        <f t="shared" si="51"/>
      </c>
      <c r="N97" s="74"/>
      <c r="O97" s="211"/>
      <c r="P97" s="75">
        <v>7</v>
      </c>
      <c r="Q97" s="76" t="str">
        <f t="shared" si="52"/>
        <v>-</v>
      </c>
      <c r="R97" s="74">
        <v>11</v>
      </c>
      <c r="S97" s="201"/>
      <c r="T97" s="176" t="s">
        <v>388</v>
      </c>
      <c r="U97" s="161"/>
      <c r="V97" s="160" t="s">
        <v>389</v>
      </c>
      <c r="W97" s="177"/>
      <c r="Y97" s="102"/>
      <c r="Z97" s="103"/>
      <c r="AA97" s="102"/>
      <c r="AB97" s="104"/>
      <c r="AC97" s="103"/>
      <c r="AD97" s="103"/>
      <c r="AE97" s="104"/>
      <c r="AJ97" s="23"/>
      <c r="AK97" s="131" t="s">
        <v>37</v>
      </c>
      <c r="AL97" s="219"/>
      <c r="AM97" s="213"/>
      <c r="AN97" s="213"/>
      <c r="AO97" s="214"/>
      <c r="AP97" s="112"/>
      <c r="AQ97" s="109">
        <f>IF(AP97="","","-")</f>
      </c>
      <c r="AR97" s="113"/>
      <c r="AS97" s="237"/>
      <c r="AT97" s="75"/>
      <c r="AU97" s="76">
        <f t="shared" si="53"/>
      </c>
      <c r="AV97" s="74"/>
      <c r="AW97" s="211"/>
      <c r="AX97" s="75">
        <v>7</v>
      </c>
      <c r="AY97" s="76" t="str">
        <f t="shared" si="54"/>
        <v>-</v>
      </c>
      <c r="AZ97" s="74">
        <v>11</v>
      </c>
      <c r="BA97" s="201"/>
      <c r="BB97" s="176" t="s">
        <v>342</v>
      </c>
      <c r="BC97" s="161"/>
      <c r="BD97" s="160" t="s">
        <v>370</v>
      </c>
      <c r="BE97" s="177"/>
      <c r="BG97" s="102"/>
      <c r="BH97" s="103"/>
      <c r="BI97" s="102"/>
      <c r="BJ97" s="104"/>
      <c r="BK97" s="103"/>
      <c r="BL97" s="103"/>
      <c r="BM97" s="104"/>
      <c r="BR97" s="224" t="s">
        <v>68</v>
      </c>
      <c r="BS97" s="225"/>
      <c r="BT97" s="228" t="str">
        <f>BR99</f>
        <v>橋本篤始</v>
      </c>
      <c r="BU97" s="229"/>
      <c r="BV97" s="229"/>
      <c r="BW97" s="223"/>
      <c r="BX97" s="230" t="str">
        <f>BR102</f>
        <v>真木　昭</v>
      </c>
      <c r="BY97" s="229"/>
      <c r="BZ97" s="229"/>
      <c r="CA97" s="223"/>
      <c r="CB97" s="230" t="str">
        <f>BR105</f>
        <v>有明茂博</v>
      </c>
      <c r="CC97" s="229"/>
      <c r="CD97" s="229"/>
      <c r="CE97" s="223"/>
      <c r="CF97" s="230" t="str">
        <f>BR108</f>
        <v>浜岡直貴</v>
      </c>
      <c r="CG97" s="229"/>
      <c r="CH97" s="229"/>
      <c r="CI97" s="205"/>
      <c r="CJ97" s="164" t="s">
        <v>24</v>
      </c>
      <c r="CK97" s="165"/>
      <c r="CL97" s="165"/>
      <c r="CM97" s="166"/>
      <c r="CO97" s="167" t="s">
        <v>28</v>
      </c>
      <c r="CP97" s="168"/>
      <c r="CQ97" s="167" t="s">
        <v>29</v>
      </c>
      <c r="CR97" s="169"/>
      <c r="CS97" s="168" t="s">
        <v>30</v>
      </c>
      <c r="CT97" s="168"/>
      <c r="CU97" s="169"/>
      <c r="CZ97" s="25" t="s">
        <v>241</v>
      </c>
      <c r="DA97" s="84" t="s">
        <v>245</v>
      </c>
      <c r="DB97" s="25">
        <f>IF(DT85="","",DT85)</f>
        <v>10</v>
      </c>
      <c r="DC97" s="69" t="str">
        <f t="shared" si="47"/>
        <v>-</v>
      </c>
      <c r="DD97" s="37">
        <f>IF(DR85="","",DR85)</f>
        <v>13</v>
      </c>
      <c r="DE97" s="179">
        <f>IF(DG88="","",DG88)</f>
      </c>
      <c r="DF97" s="36">
        <f>IF(DT88="","",DT88)</f>
        <v>9</v>
      </c>
      <c r="DG97" s="69" t="str">
        <f t="shared" si="49"/>
        <v>-</v>
      </c>
      <c r="DH97" s="37">
        <f>IF(DR88="","",DR88)</f>
        <v>11</v>
      </c>
      <c r="DI97" s="182" t="str">
        <f>IF(DK94="","",DK94)</f>
        <v>-</v>
      </c>
      <c r="DJ97" s="37">
        <f>IF(DT91="","",DT91)</f>
        <v>11</v>
      </c>
      <c r="DK97" s="69" t="str">
        <f t="shared" si="50"/>
        <v>-</v>
      </c>
      <c r="DL97" s="37">
        <f>IF(DR91="","",DR91)</f>
        <v>4</v>
      </c>
      <c r="DM97" s="182">
        <f>IF(DO94="","",DO94)</f>
      </c>
      <c r="DN97" s="36">
        <f>IF(DT94="","",DT94)</f>
        <v>11</v>
      </c>
      <c r="DO97" s="69" t="str">
        <f>IF(DN97="","","-")</f>
        <v>-</v>
      </c>
      <c r="DP97" s="37">
        <f>IF(DR94="","",DR94)</f>
        <v>5</v>
      </c>
      <c r="DQ97" s="182" t="str">
        <f>IF(DS94="","",DS94)</f>
        <v>-</v>
      </c>
      <c r="DR97" s="187"/>
      <c r="DS97" s="188"/>
      <c r="DT97" s="188"/>
      <c r="DU97" s="189"/>
      <c r="DV97" s="173"/>
      <c r="DW97" s="174"/>
      <c r="DX97" s="174"/>
      <c r="DY97" s="175"/>
      <c r="EA97" s="102">
        <f>COUNTIF(DB96:DU98,"○")</f>
        <v>4</v>
      </c>
      <c r="EB97" s="103">
        <f>COUNTIF(DB96:DU98,"×")</f>
        <v>0</v>
      </c>
      <c r="EC97" s="102"/>
      <c r="ED97" s="104"/>
      <c r="EE97" s="103">
        <f>SUM(DB96:DB98,DF96:DF98,DJ96:DJ98,DN96:DN98,DR96:DR98)</f>
        <v>107</v>
      </c>
      <c r="EF97" s="103">
        <f>SUM(DD96:DD98,DH96:DH98,DL96:DL98,DP96:DP98,DT96:DT98)</f>
        <v>76</v>
      </c>
      <c r="EG97" s="104">
        <f>EE97-EF97</f>
        <v>31</v>
      </c>
    </row>
    <row r="98" spans="2:137" ht="9.75" customHeight="1" thickBot="1">
      <c r="B98" s="21" t="s">
        <v>90</v>
      </c>
      <c r="C98" s="27" t="s">
        <v>161</v>
      </c>
      <c r="D98" s="34">
        <f>IF(J95="","",J95)</f>
        <v>12</v>
      </c>
      <c r="E98" s="69" t="str">
        <f aca="true" t="shared" si="55" ref="E98:E106">IF(D98="","","-")</f>
        <v>-</v>
      </c>
      <c r="F98" s="37">
        <f>IF(H95="","",H95)</f>
        <v>13</v>
      </c>
      <c r="G98" s="181" t="str">
        <f>IF(K95="","",IF(K95="○","×",IF(K95="×","○")))</f>
        <v>×</v>
      </c>
      <c r="H98" s="184"/>
      <c r="I98" s="185"/>
      <c r="J98" s="185"/>
      <c r="K98" s="186"/>
      <c r="L98" s="77">
        <v>10</v>
      </c>
      <c r="M98" s="69" t="str">
        <f t="shared" si="51"/>
        <v>-</v>
      </c>
      <c r="N98" s="73">
        <v>13</v>
      </c>
      <c r="O98" s="181" t="s">
        <v>387</v>
      </c>
      <c r="P98" s="29">
        <v>7</v>
      </c>
      <c r="Q98" s="69" t="str">
        <f t="shared" si="52"/>
        <v>-</v>
      </c>
      <c r="R98" s="73">
        <v>11</v>
      </c>
      <c r="S98" s="199" t="s">
        <v>386</v>
      </c>
      <c r="T98" s="170" t="s">
        <v>398</v>
      </c>
      <c r="U98" s="171"/>
      <c r="V98" s="171"/>
      <c r="W98" s="172"/>
      <c r="Y98" s="105"/>
      <c r="Z98" s="106"/>
      <c r="AA98" s="105"/>
      <c r="AB98" s="107"/>
      <c r="AC98" s="106"/>
      <c r="AD98" s="106"/>
      <c r="AE98" s="107"/>
      <c r="AJ98" s="21" t="s">
        <v>307</v>
      </c>
      <c r="AK98" s="27" t="s">
        <v>318</v>
      </c>
      <c r="AL98" s="34">
        <f>IF(AR95="","",AR95)</f>
        <v>11</v>
      </c>
      <c r="AM98" s="69" t="str">
        <f aca="true" t="shared" si="56" ref="AM98:AM106">IF(AL98="","","-")</f>
        <v>-</v>
      </c>
      <c r="AN98" s="37">
        <f>IF(AP95="","",AP95)</f>
        <v>8</v>
      </c>
      <c r="AO98" s="181" t="str">
        <f>IF(AS95="","",IF(AS95="○","×",IF(AS95="×","○")))</f>
        <v>○</v>
      </c>
      <c r="AP98" s="184"/>
      <c r="AQ98" s="185"/>
      <c r="AR98" s="185"/>
      <c r="AS98" s="186"/>
      <c r="AT98" s="77">
        <v>13</v>
      </c>
      <c r="AU98" s="69" t="str">
        <f t="shared" si="53"/>
        <v>-</v>
      </c>
      <c r="AV98" s="73">
        <v>10</v>
      </c>
      <c r="AW98" s="181" t="s">
        <v>340</v>
      </c>
      <c r="AX98" s="29">
        <v>11</v>
      </c>
      <c r="AY98" s="69" t="str">
        <f t="shared" si="54"/>
        <v>-</v>
      </c>
      <c r="AZ98" s="73">
        <v>3</v>
      </c>
      <c r="BA98" s="199" t="s">
        <v>387</v>
      </c>
      <c r="BB98" s="170" t="s">
        <v>389</v>
      </c>
      <c r="BC98" s="171"/>
      <c r="BD98" s="171"/>
      <c r="BE98" s="172"/>
      <c r="BG98" s="105"/>
      <c r="BH98" s="106"/>
      <c r="BI98" s="105"/>
      <c r="BJ98" s="107"/>
      <c r="BK98" s="106"/>
      <c r="BL98" s="106"/>
      <c r="BM98" s="107"/>
      <c r="BR98" s="226"/>
      <c r="BS98" s="227"/>
      <c r="BT98" s="231" t="str">
        <f>BR100</f>
        <v>岡島直子</v>
      </c>
      <c r="BU98" s="180"/>
      <c r="BV98" s="180"/>
      <c r="BW98" s="183"/>
      <c r="BX98" s="209" t="str">
        <f>BR103</f>
        <v>伊勢元るり子</v>
      </c>
      <c r="BY98" s="180"/>
      <c r="BZ98" s="180"/>
      <c r="CA98" s="183"/>
      <c r="CB98" s="209" t="str">
        <f>BR106</f>
        <v>谷　延公</v>
      </c>
      <c r="CC98" s="180"/>
      <c r="CD98" s="180"/>
      <c r="CE98" s="183"/>
      <c r="CF98" s="209" t="str">
        <f>BR109</f>
        <v>三好美雪</v>
      </c>
      <c r="CG98" s="180"/>
      <c r="CH98" s="180"/>
      <c r="CI98" s="210"/>
      <c r="CJ98" s="202" t="s">
        <v>25</v>
      </c>
      <c r="CK98" s="203"/>
      <c r="CL98" s="203"/>
      <c r="CM98" s="204"/>
      <c r="CO98" s="99" t="s">
        <v>31</v>
      </c>
      <c r="CP98" s="100" t="s">
        <v>32</v>
      </c>
      <c r="CQ98" s="99" t="s">
        <v>33</v>
      </c>
      <c r="CR98" s="101" t="s">
        <v>34</v>
      </c>
      <c r="CS98" s="100" t="s">
        <v>33</v>
      </c>
      <c r="CT98" s="100" t="s">
        <v>34</v>
      </c>
      <c r="CU98" s="101" t="s">
        <v>35</v>
      </c>
      <c r="CZ98" s="28"/>
      <c r="DA98" s="85" t="s">
        <v>98</v>
      </c>
      <c r="DB98" s="28">
        <f>IF(DT86="","",DT86)</f>
        <v>11</v>
      </c>
      <c r="DC98" s="81" t="str">
        <f t="shared" si="47"/>
        <v>-</v>
      </c>
      <c r="DD98" s="42">
        <f>IF(DR86="","",DR86)</f>
        <v>5</v>
      </c>
      <c r="DE98" s="180">
        <f>IF(DG89="","",DG89)</f>
      </c>
      <c r="DF98" s="43">
        <f>IF(DT89="","",DT89)</f>
        <v>11</v>
      </c>
      <c r="DG98" s="81" t="str">
        <f t="shared" si="49"/>
        <v>-</v>
      </c>
      <c r="DH98" s="42">
        <f>IF(DR89="","",DR89)</f>
        <v>9</v>
      </c>
      <c r="DI98" s="183" t="str">
        <f>IF(DK95="","",DK95)</f>
        <v>-</v>
      </c>
      <c r="DJ98" s="42">
        <f>IF(DT92="","",DT92)</f>
      </c>
      <c r="DK98" s="81">
        <f t="shared" si="50"/>
      </c>
      <c r="DL98" s="42">
        <f>IF(DR92="","",DR92)</f>
      </c>
      <c r="DM98" s="183">
        <f>IF(DO95="","",DO95)</f>
      </c>
      <c r="DN98" s="43">
        <f>IF(DT95="","",DT95)</f>
      </c>
      <c r="DO98" s="81">
        <f>IF(DN98="","","-")</f>
      </c>
      <c r="DP98" s="42">
        <f>IF(DR95="","",DR95)</f>
      </c>
      <c r="DQ98" s="183">
        <f>IF(DS95="","",DS95)</f>
      </c>
      <c r="DR98" s="190"/>
      <c r="DS98" s="191"/>
      <c r="DT98" s="191"/>
      <c r="DU98" s="192"/>
      <c r="DV98" s="193" t="s">
        <v>402</v>
      </c>
      <c r="DW98" s="194"/>
      <c r="DX98" s="162" t="s">
        <v>399</v>
      </c>
      <c r="DY98" s="163"/>
      <c r="EA98" s="9"/>
      <c r="EB98" s="10"/>
      <c r="EC98" s="9"/>
      <c r="ED98" s="11"/>
      <c r="EE98" s="10"/>
      <c r="EF98" s="10"/>
      <c r="EG98" s="11"/>
    </row>
    <row r="99" spans="2:133" ht="9.75" customHeight="1" thickBot="1">
      <c r="B99" s="21" t="s">
        <v>91</v>
      </c>
      <c r="C99" s="22" t="s">
        <v>161</v>
      </c>
      <c r="D99" s="25">
        <f>IF(J96="","",J96)</f>
        <v>7</v>
      </c>
      <c r="E99" s="69" t="str">
        <f t="shared" si="55"/>
        <v>-</v>
      </c>
      <c r="F99" s="37">
        <f>IF(H96="","",H96)</f>
        <v>11</v>
      </c>
      <c r="G99" s="182"/>
      <c r="H99" s="187"/>
      <c r="I99" s="188"/>
      <c r="J99" s="188"/>
      <c r="K99" s="189"/>
      <c r="L99" s="77">
        <v>11</v>
      </c>
      <c r="M99" s="69" t="str">
        <f t="shared" si="51"/>
        <v>-</v>
      </c>
      <c r="N99" s="73">
        <v>9</v>
      </c>
      <c r="O99" s="182"/>
      <c r="P99" s="36">
        <v>5</v>
      </c>
      <c r="Q99" s="69" t="str">
        <f t="shared" si="52"/>
        <v>-</v>
      </c>
      <c r="R99" s="30">
        <v>11</v>
      </c>
      <c r="S99" s="200"/>
      <c r="T99" s="173"/>
      <c r="U99" s="174"/>
      <c r="V99" s="174"/>
      <c r="W99" s="175"/>
      <c r="Y99" s="102">
        <f>COUNTIF(D98:S100,"○")</f>
        <v>1</v>
      </c>
      <c r="Z99" s="103">
        <f>COUNTIF(D98:S100,"×")</f>
        <v>2</v>
      </c>
      <c r="AA99" s="102"/>
      <c r="AB99" s="104"/>
      <c r="AC99" s="103">
        <f>SUM(D98:D100,H98:H100,L98:L100,P98:P100)</f>
        <v>63</v>
      </c>
      <c r="AD99" s="103">
        <f>SUM(F98:F100,J98:J100,N98:N100,R98:R100)</f>
        <v>76</v>
      </c>
      <c r="AE99" s="104">
        <f>AC99-AD99</f>
        <v>-13</v>
      </c>
      <c r="AJ99" s="21" t="s">
        <v>308</v>
      </c>
      <c r="AK99" s="22" t="s">
        <v>318</v>
      </c>
      <c r="AL99" s="25">
        <f>IF(AR96="","",AR96)</f>
        <v>11</v>
      </c>
      <c r="AM99" s="69" t="str">
        <f t="shared" si="56"/>
        <v>-</v>
      </c>
      <c r="AN99" s="37">
        <f>IF(AP96="","",AP96)</f>
        <v>8</v>
      </c>
      <c r="AO99" s="182"/>
      <c r="AP99" s="187"/>
      <c r="AQ99" s="188"/>
      <c r="AR99" s="188"/>
      <c r="AS99" s="189"/>
      <c r="AT99" s="77">
        <v>11</v>
      </c>
      <c r="AU99" s="69" t="str">
        <f t="shared" si="53"/>
        <v>-</v>
      </c>
      <c r="AV99" s="73">
        <v>9</v>
      </c>
      <c r="AW99" s="182"/>
      <c r="AX99" s="36">
        <v>11</v>
      </c>
      <c r="AY99" s="69" t="str">
        <f t="shared" si="54"/>
        <v>-</v>
      </c>
      <c r="AZ99" s="30">
        <v>5</v>
      </c>
      <c r="BA99" s="200"/>
      <c r="BB99" s="173"/>
      <c r="BC99" s="174"/>
      <c r="BD99" s="174"/>
      <c r="BE99" s="175"/>
      <c r="BG99" s="102">
        <f>COUNTIF(AL98:BA100,"○")</f>
        <v>3</v>
      </c>
      <c r="BH99" s="103">
        <f>COUNTIF(AL98:BA100,"×")</f>
        <v>0</v>
      </c>
      <c r="BI99" s="102"/>
      <c r="BJ99" s="104"/>
      <c r="BK99" s="103">
        <f>SUM(AL98:AL100,AP98:AP100,AT98:AT100,AX98:AX100)</f>
        <v>68</v>
      </c>
      <c r="BL99" s="103">
        <f>SUM(AN98:AN100,AR98:AR100,AV98:AV100,AZ98:AZ100)</f>
        <v>43</v>
      </c>
      <c r="BM99" s="104">
        <f>BK99-BL99</f>
        <v>25</v>
      </c>
      <c r="BR99" s="21" t="s">
        <v>159</v>
      </c>
      <c r="BS99" s="22" t="s">
        <v>353</v>
      </c>
      <c r="BT99" s="215"/>
      <c r="BU99" s="216"/>
      <c r="BV99" s="216"/>
      <c r="BW99" s="217"/>
      <c r="BX99" s="108">
        <v>11</v>
      </c>
      <c r="BY99" s="109" t="str">
        <f>IF(BX99="","","-")</f>
        <v>-</v>
      </c>
      <c r="BZ99" s="110">
        <v>0</v>
      </c>
      <c r="CA99" s="235" t="s">
        <v>18</v>
      </c>
      <c r="CB99" s="68">
        <v>11</v>
      </c>
      <c r="CC99" s="70" t="str">
        <f aca="true" t="shared" si="57" ref="CC99:CC104">IF(CB99="","","-")</f>
        <v>-</v>
      </c>
      <c r="CD99" s="71">
        <v>9</v>
      </c>
      <c r="CE99" s="223" t="s">
        <v>343</v>
      </c>
      <c r="CF99" s="82">
        <v>11</v>
      </c>
      <c r="CG99" s="70" t="str">
        <f aca="true" t="shared" si="58" ref="CG99:CG107">IF(CF99="","","-")</f>
        <v>-</v>
      </c>
      <c r="CH99" s="73">
        <v>5</v>
      </c>
      <c r="CI99" s="205" t="s">
        <v>18</v>
      </c>
      <c r="CJ99" s="206" t="s">
        <v>344</v>
      </c>
      <c r="CK99" s="207"/>
      <c r="CL99" s="207"/>
      <c r="CM99" s="208"/>
      <c r="CO99" s="102"/>
      <c r="CP99" s="103"/>
      <c r="CQ99" s="102"/>
      <c r="CR99" s="104"/>
      <c r="CS99" s="103"/>
      <c r="CT99" s="103"/>
      <c r="CU99" s="104"/>
      <c r="DW99" s="8"/>
      <c r="DX99" s="8"/>
      <c r="DY99" s="8"/>
      <c r="DZ99" s="8"/>
      <c r="EA99" s="8"/>
      <c r="EB99" s="8"/>
      <c r="EC99" s="8"/>
    </row>
    <row r="100" spans="2:133" ht="9.75" customHeight="1">
      <c r="B100" s="23"/>
      <c r="C100" s="13" t="s">
        <v>37</v>
      </c>
      <c r="D100" s="23">
        <f>IF(J97="","",J97)</f>
      </c>
      <c r="E100" s="69">
        <f t="shared" si="55"/>
      </c>
      <c r="F100" s="33">
        <f>IF(H97="","",H97)</f>
      </c>
      <c r="G100" s="211"/>
      <c r="H100" s="212"/>
      <c r="I100" s="213"/>
      <c r="J100" s="213"/>
      <c r="K100" s="214"/>
      <c r="L100" s="38">
        <v>11</v>
      </c>
      <c r="M100" s="69" t="str">
        <f t="shared" si="51"/>
        <v>-</v>
      </c>
      <c r="N100" s="39">
        <v>8</v>
      </c>
      <c r="O100" s="211"/>
      <c r="P100" s="83"/>
      <c r="Q100" s="76">
        <f t="shared" si="52"/>
      </c>
      <c r="R100" s="33"/>
      <c r="S100" s="201"/>
      <c r="T100" s="176" t="s">
        <v>389</v>
      </c>
      <c r="U100" s="161"/>
      <c r="V100" s="160" t="s">
        <v>388</v>
      </c>
      <c r="W100" s="177"/>
      <c r="Y100" s="9"/>
      <c r="Z100" s="10"/>
      <c r="AA100" s="9"/>
      <c r="AB100" s="11"/>
      <c r="AC100" s="10"/>
      <c r="AD100" s="10"/>
      <c r="AE100" s="11"/>
      <c r="AJ100" s="23"/>
      <c r="AK100" s="13" t="s">
        <v>103</v>
      </c>
      <c r="AL100" s="23">
        <f>IF(AR97="","",AR97)</f>
      </c>
      <c r="AM100" s="69">
        <f t="shared" si="56"/>
      </c>
      <c r="AN100" s="33">
        <f>IF(AP97="","",AP97)</f>
      </c>
      <c r="AO100" s="211"/>
      <c r="AP100" s="212"/>
      <c r="AQ100" s="213"/>
      <c r="AR100" s="213"/>
      <c r="AS100" s="214"/>
      <c r="AT100" s="38"/>
      <c r="AU100" s="69">
        <f t="shared" si="53"/>
      </c>
      <c r="AV100" s="39"/>
      <c r="AW100" s="211"/>
      <c r="AX100" s="83"/>
      <c r="AY100" s="76">
        <f t="shared" si="54"/>
      </c>
      <c r="AZ100" s="33"/>
      <c r="BA100" s="201"/>
      <c r="BB100" s="176" t="s">
        <v>398</v>
      </c>
      <c r="BC100" s="161"/>
      <c r="BD100" s="160" t="s">
        <v>399</v>
      </c>
      <c r="BE100" s="177"/>
      <c r="BG100" s="9"/>
      <c r="BH100" s="10"/>
      <c r="BI100" s="9"/>
      <c r="BJ100" s="11"/>
      <c r="BK100" s="10"/>
      <c r="BL100" s="10"/>
      <c r="BM100" s="11"/>
      <c r="BR100" s="21" t="s">
        <v>160</v>
      </c>
      <c r="BS100" s="22" t="s">
        <v>161</v>
      </c>
      <c r="BT100" s="218"/>
      <c r="BU100" s="188"/>
      <c r="BV100" s="188"/>
      <c r="BW100" s="189"/>
      <c r="BX100" s="108">
        <v>11</v>
      </c>
      <c r="BY100" s="109" t="str">
        <f>IF(BX100="","","-")</f>
        <v>-</v>
      </c>
      <c r="BZ100" s="111">
        <v>1</v>
      </c>
      <c r="CA100" s="236"/>
      <c r="CB100" s="68">
        <v>11</v>
      </c>
      <c r="CC100" s="69" t="str">
        <f t="shared" si="57"/>
        <v>-</v>
      </c>
      <c r="CD100" s="73">
        <v>1</v>
      </c>
      <c r="CE100" s="182"/>
      <c r="CF100" s="68">
        <v>11</v>
      </c>
      <c r="CG100" s="69" t="str">
        <f t="shared" si="58"/>
        <v>-</v>
      </c>
      <c r="CH100" s="73">
        <v>7</v>
      </c>
      <c r="CI100" s="200"/>
      <c r="CJ100" s="173"/>
      <c r="CK100" s="174"/>
      <c r="CL100" s="174"/>
      <c r="CM100" s="175"/>
      <c r="CO100" s="102">
        <f>COUNTIF(BT99:CI101,"○")</f>
        <v>3</v>
      </c>
      <c r="CP100" s="103">
        <f>COUNTIF(BT99:CI101,"×")</f>
        <v>0</v>
      </c>
      <c r="CQ100" s="102"/>
      <c r="CR100" s="104"/>
      <c r="CS100" s="103">
        <f>SUM(BT99:BT101,BX99:BX101,CB99:CB101,CF99:CF101)</f>
        <v>66</v>
      </c>
      <c r="CT100" s="103">
        <f>SUM(BV99:BV101,BZ99:BZ101,CD99:CD101,CH99:CH101)</f>
        <v>23</v>
      </c>
      <c r="CU100" s="104">
        <f>CS100-CT100</f>
        <v>43</v>
      </c>
      <c r="CZ100" s="224" t="s">
        <v>79</v>
      </c>
      <c r="DA100" s="225"/>
      <c r="DB100" s="228" t="str">
        <f>CZ102</f>
        <v>黒瀬雅彦</v>
      </c>
      <c r="DC100" s="229"/>
      <c r="DD100" s="229"/>
      <c r="DE100" s="223"/>
      <c r="DF100" s="230" t="str">
        <f>CZ105</f>
        <v>山根久幸</v>
      </c>
      <c r="DG100" s="229"/>
      <c r="DH100" s="229"/>
      <c r="DI100" s="223"/>
      <c r="DJ100" s="230" t="str">
        <f>CZ108</f>
        <v>多田羅広行</v>
      </c>
      <c r="DK100" s="229"/>
      <c r="DL100" s="229"/>
      <c r="DM100" s="223"/>
      <c r="DN100" s="230" t="str">
        <f>CZ111</f>
        <v>永易正則</v>
      </c>
      <c r="DO100" s="229"/>
      <c r="DP100" s="229"/>
      <c r="DQ100" s="205"/>
      <c r="DR100" s="164" t="s">
        <v>24</v>
      </c>
      <c r="DS100" s="165"/>
      <c r="DT100" s="165"/>
      <c r="DU100" s="166"/>
      <c r="DW100" s="167" t="s">
        <v>28</v>
      </c>
      <c r="DX100" s="168"/>
      <c r="DY100" s="167" t="s">
        <v>29</v>
      </c>
      <c r="DZ100" s="169"/>
      <c r="EA100" s="168" t="s">
        <v>30</v>
      </c>
      <c r="EB100" s="168"/>
      <c r="EC100" s="169"/>
    </row>
    <row r="101" spans="2:133" ht="9.75" customHeight="1" thickBot="1">
      <c r="B101" s="25" t="s">
        <v>92</v>
      </c>
      <c r="C101" s="22" t="s">
        <v>43</v>
      </c>
      <c r="D101" s="25">
        <f>IF(N95="","",N95)</f>
        <v>7</v>
      </c>
      <c r="E101" s="79" t="str">
        <f t="shared" si="55"/>
        <v>-</v>
      </c>
      <c r="F101" s="37">
        <f>IF(L95="","",L95)</f>
        <v>11</v>
      </c>
      <c r="G101" s="181" t="str">
        <f>IF(O95="","",IF(O95="○","×",IF(O95="×","○")))</f>
        <v>×</v>
      </c>
      <c r="H101" s="36">
        <f>IF(N98="","",N98)</f>
        <v>13</v>
      </c>
      <c r="I101" s="69" t="str">
        <f aca="true" t="shared" si="59" ref="I101:I106">IF(H101="","","-")</f>
        <v>-</v>
      </c>
      <c r="J101" s="37">
        <f>IF(L98="","",L98)</f>
        <v>10</v>
      </c>
      <c r="K101" s="181" t="str">
        <f>IF(O98="","",IF(O98="○","×",IF(O98="×","○")))</f>
        <v>×</v>
      </c>
      <c r="L101" s="184"/>
      <c r="M101" s="185"/>
      <c r="N101" s="185"/>
      <c r="O101" s="186"/>
      <c r="P101" s="77">
        <v>5</v>
      </c>
      <c r="Q101" s="69" t="str">
        <f t="shared" si="52"/>
        <v>-</v>
      </c>
      <c r="R101" s="73">
        <v>11</v>
      </c>
      <c r="S101" s="199" t="s">
        <v>327</v>
      </c>
      <c r="T101" s="170" t="s">
        <v>402</v>
      </c>
      <c r="U101" s="171"/>
      <c r="V101" s="171"/>
      <c r="W101" s="172"/>
      <c r="Y101" s="102"/>
      <c r="Z101" s="103"/>
      <c r="AA101" s="102"/>
      <c r="AB101" s="104"/>
      <c r="AC101" s="103"/>
      <c r="AD101" s="103"/>
      <c r="AE101" s="104"/>
      <c r="AJ101" s="25" t="s">
        <v>309</v>
      </c>
      <c r="AK101" s="22" t="s">
        <v>245</v>
      </c>
      <c r="AL101" s="25">
        <f>IF(AV95="","",AV95)</f>
        <v>7</v>
      </c>
      <c r="AM101" s="79" t="str">
        <f t="shared" si="56"/>
        <v>-</v>
      </c>
      <c r="AN101" s="37">
        <f>IF(AT95="","",AT95)</f>
        <v>11</v>
      </c>
      <c r="AO101" s="181" t="str">
        <f>IF(AW95="","",IF(AW95="○","×",IF(AW95="×","○")))</f>
        <v>×</v>
      </c>
      <c r="AP101" s="36">
        <f>IF(AV98="","",AV98)</f>
        <v>10</v>
      </c>
      <c r="AQ101" s="69" t="str">
        <f aca="true" t="shared" si="60" ref="AQ101:AQ106">IF(AP101="","","-")</f>
        <v>-</v>
      </c>
      <c r="AR101" s="37">
        <f>IF(AT98="","",AT98)</f>
        <v>13</v>
      </c>
      <c r="AS101" s="181" t="str">
        <f>IF(AW98="","",IF(AW98="○","×",IF(AW98="×","○")))</f>
        <v>×</v>
      </c>
      <c r="AT101" s="184"/>
      <c r="AU101" s="185"/>
      <c r="AV101" s="185"/>
      <c r="AW101" s="186"/>
      <c r="AX101" s="77">
        <v>3</v>
      </c>
      <c r="AY101" s="69" t="str">
        <f t="shared" si="54"/>
        <v>-</v>
      </c>
      <c r="AZ101" s="73">
        <v>11</v>
      </c>
      <c r="BA101" s="199" t="s">
        <v>327</v>
      </c>
      <c r="BB101" s="170" t="s">
        <v>372</v>
      </c>
      <c r="BC101" s="171"/>
      <c r="BD101" s="171"/>
      <c r="BE101" s="172"/>
      <c r="BG101" s="102"/>
      <c r="BH101" s="103"/>
      <c r="BI101" s="102"/>
      <c r="BJ101" s="104"/>
      <c r="BK101" s="103"/>
      <c r="BL101" s="103"/>
      <c r="BM101" s="104"/>
      <c r="BR101" s="23"/>
      <c r="BS101" s="12" t="s">
        <v>37</v>
      </c>
      <c r="BT101" s="219"/>
      <c r="BU101" s="213"/>
      <c r="BV101" s="213"/>
      <c r="BW101" s="214"/>
      <c r="BX101" s="112"/>
      <c r="BY101" s="109">
        <f>IF(BX101="","","-")</f>
      </c>
      <c r="BZ101" s="113"/>
      <c r="CA101" s="237"/>
      <c r="CB101" s="75"/>
      <c r="CC101" s="76">
        <f t="shared" si="57"/>
      </c>
      <c r="CD101" s="74"/>
      <c r="CE101" s="211"/>
      <c r="CF101" s="75"/>
      <c r="CG101" s="76">
        <f t="shared" si="58"/>
      </c>
      <c r="CH101" s="74"/>
      <c r="CI101" s="201"/>
      <c r="CJ101" s="176" t="s">
        <v>345</v>
      </c>
      <c r="CK101" s="161"/>
      <c r="CL101" s="160" t="s">
        <v>346</v>
      </c>
      <c r="CM101" s="177"/>
      <c r="CO101" s="102"/>
      <c r="CP101" s="103"/>
      <c r="CQ101" s="102"/>
      <c r="CR101" s="104"/>
      <c r="CS101" s="103"/>
      <c r="CT101" s="103"/>
      <c r="CU101" s="104"/>
      <c r="CZ101" s="226"/>
      <c r="DA101" s="227"/>
      <c r="DB101" s="231" t="str">
        <f>CZ103</f>
        <v>井上幸美</v>
      </c>
      <c r="DC101" s="180"/>
      <c r="DD101" s="180"/>
      <c r="DE101" s="183"/>
      <c r="DF101" s="209" t="str">
        <f>CZ106</f>
        <v>山根睦美</v>
      </c>
      <c r="DG101" s="180"/>
      <c r="DH101" s="180"/>
      <c r="DI101" s="183"/>
      <c r="DJ101" s="209" t="str">
        <f>CZ109</f>
        <v>原　のり子</v>
      </c>
      <c r="DK101" s="180"/>
      <c r="DL101" s="180"/>
      <c r="DM101" s="183"/>
      <c r="DN101" s="209" t="str">
        <f>CZ112</f>
        <v>阿部仁美</v>
      </c>
      <c r="DO101" s="180"/>
      <c r="DP101" s="180"/>
      <c r="DQ101" s="210"/>
      <c r="DR101" s="202" t="s">
        <v>25</v>
      </c>
      <c r="DS101" s="203"/>
      <c r="DT101" s="203"/>
      <c r="DU101" s="204"/>
      <c r="DW101" s="99" t="s">
        <v>31</v>
      </c>
      <c r="DX101" s="100" t="s">
        <v>32</v>
      </c>
      <c r="DY101" s="99" t="s">
        <v>33</v>
      </c>
      <c r="DZ101" s="101" t="s">
        <v>34</v>
      </c>
      <c r="EA101" s="100" t="s">
        <v>33</v>
      </c>
      <c r="EB101" s="100" t="s">
        <v>34</v>
      </c>
      <c r="EC101" s="101" t="s">
        <v>35</v>
      </c>
    </row>
    <row r="102" spans="2:133" ht="9.75" customHeight="1">
      <c r="B102" s="25" t="s">
        <v>93</v>
      </c>
      <c r="C102" s="22" t="s">
        <v>43</v>
      </c>
      <c r="D102" s="25">
        <f>IF(N96="","",N96)</f>
        <v>5</v>
      </c>
      <c r="E102" s="69" t="str">
        <f t="shared" si="55"/>
        <v>-</v>
      </c>
      <c r="F102" s="37">
        <f>IF(L96="","",L96)</f>
        <v>11</v>
      </c>
      <c r="G102" s="182"/>
      <c r="H102" s="36">
        <f>IF(N99="","",N99)</f>
        <v>9</v>
      </c>
      <c r="I102" s="69" t="str">
        <f t="shared" si="59"/>
        <v>-</v>
      </c>
      <c r="J102" s="37">
        <f>IF(L99="","",L99)</f>
        <v>11</v>
      </c>
      <c r="K102" s="182"/>
      <c r="L102" s="187"/>
      <c r="M102" s="188"/>
      <c r="N102" s="188"/>
      <c r="O102" s="189"/>
      <c r="P102" s="77">
        <v>3</v>
      </c>
      <c r="Q102" s="69" t="str">
        <f t="shared" si="52"/>
        <v>-</v>
      </c>
      <c r="R102" s="30">
        <v>11</v>
      </c>
      <c r="S102" s="200"/>
      <c r="T102" s="173"/>
      <c r="U102" s="174"/>
      <c r="V102" s="174"/>
      <c r="W102" s="175"/>
      <c r="Y102" s="102">
        <f>COUNTIF(D101:S103,"○")</f>
        <v>0</v>
      </c>
      <c r="Z102" s="103">
        <f>COUNTIF(D101:S103,"×")</f>
        <v>3</v>
      </c>
      <c r="AA102" s="102"/>
      <c r="AB102" s="104"/>
      <c r="AC102" s="103">
        <f>SUM(D101:D103,H101:H103,L101:L103,P101:P103)</f>
        <v>50</v>
      </c>
      <c r="AD102" s="103">
        <f>SUM(F101:F103,J101:J103,N101:N103,R101:R103)</f>
        <v>76</v>
      </c>
      <c r="AE102" s="104">
        <f>AC102-AD102</f>
        <v>-26</v>
      </c>
      <c r="AJ102" s="25" t="s">
        <v>310</v>
      </c>
      <c r="AK102" s="22" t="s">
        <v>245</v>
      </c>
      <c r="AL102" s="25">
        <f>IF(AV96="","",AV96)</f>
        <v>7</v>
      </c>
      <c r="AM102" s="69" t="str">
        <f t="shared" si="56"/>
        <v>-</v>
      </c>
      <c r="AN102" s="37">
        <f>IF(AT96="","",AT96)</f>
        <v>11</v>
      </c>
      <c r="AO102" s="182"/>
      <c r="AP102" s="36">
        <f>IF(AV99="","",AV99)</f>
        <v>9</v>
      </c>
      <c r="AQ102" s="69" t="str">
        <f t="shared" si="60"/>
        <v>-</v>
      </c>
      <c r="AR102" s="37">
        <f>IF(AT99="","",AT99)</f>
        <v>11</v>
      </c>
      <c r="AS102" s="182"/>
      <c r="AT102" s="187"/>
      <c r="AU102" s="188"/>
      <c r="AV102" s="188"/>
      <c r="AW102" s="189"/>
      <c r="AX102" s="77">
        <v>4</v>
      </c>
      <c r="AY102" s="69" t="str">
        <f t="shared" si="54"/>
        <v>-</v>
      </c>
      <c r="AZ102" s="30">
        <v>11</v>
      </c>
      <c r="BA102" s="200"/>
      <c r="BB102" s="173"/>
      <c r="BC102" s="174"/>
      <c r="BD102" s="174"/>
      <c r="BE102" s="175"/>
      <c r="BG102" s="102">
        <f>COUNTIF(AL101:BA103,"○")</f>
        <v>0</v>
      </c>
      <c r="BH102" s="103">
        <f>COUNTIF(AL101:BA103,"×")</f>
        <v>3</v>
      </c>
      <c r="BI102" s="102"/>
      <c r="BJ102" s="104"/>
      <c r="BK102" s="103">
        <f>SUM(AL101:AL103,AP101:AP103,AT101:AT103,AX101:AX103)</f>
        <v>40</v>
      </c>
      <c r="BL102" s="103">
        <f>SUM(AN101:AN103,AR101:AR103,AV101:AV103,AZ101:AZ103)</f>
        <v>68</v>
      </c>
      <c r="BM102" s="104">
        <f>BK102-BL102</f>
        <v>-28</v>
      </c>
      <c r="BR102" s="21" t="s">
        <v>162</v>
      </c>
      <c r="BS102" s="24" t="s">
        <v>164</v>
      </c>
      <c r="BT102" s="34">
        <f>IF(BZ99="","",BZ99)</f>
        <v>0</v>
      </c>
      <c r="BU102" s="69" t="str">
        <f aca="true" t="shared" si="61" ref="BU102:BU110">IF(BT102="","","-")</f>
        <v>-</v>
      </c>
      <c r="BV102" s="37">
        <f>IF(BX99="","",BX99)</f>
        <v>11</v>
      </c>
      <c r="BW102" s="181" t="str">
        <f>IF(CA99="","",IF(CA99="○","×",IF(CA99="×","○")))</f>
        <v>×</v>
      </c>
      <c r="BX102" s="184"/>
      <c r="BY102" s="185"/>
      <c r="BZ102" s="185"/>
      <c r="CA102" s="186"/>
      <c r="CB102" s="77">
        <v>4</v>
      </c>
      <c r="CC102" s="69" t="str">
        <f t="shared" si="57"/>
        <v>-</v>
      </c>
      <c r="CD102" s="73">
        <v>11</v>
      </c>
      <c r="CE102" s="181" t="s">
        <v>339</v>
      </c>
      <c r="CF102" s="29">
        <v>9</v>
      </c>
      <c r="CG102" s="69" t="str">
        <f t="shared" si="58"/>
        <v>-</v>
      </c>
      <c r="CH102" s="73">
        <v>11</v>
      </c>
      <c r="CI102" s="199" t="s">
        <v>341</v>
      </c>
      <c r="CJ102" s="170" t="s">
        <v>372</v>
      </c>
      <c r="CK102" s="171"/>
      <c r="CL102" s="171"/>
      <c r="CM102" s="172"/>
      <c r="CO102" s="105"/>
      <c r="CP102" s="106"/>
      <c r="CQ102" s="105"/>
      <c r="CR102" s="107"/>
      <c r="CS102" s="106"/>
      <c r="CT102" s="106"/>
      <c r="CU102" s="107"/>
      <c r="CZ102" s="21" t="s">
        <v>246</v>
      </c>
      <c r="DA102" s="22" t="s">
        <v>242</v>
      </c>
      <c r="DB102" s="215"/>
      <c r="DC102" s="216"/>
      <c r="DD102" s="216"/>
      <c r="DE102" s="217"/>
      <c r="DF102" s="108">
        <v>8</v>
      </c>
      <c r="DG102" s="109" t="str">
        <f>IF(DF102="","","-")</f>
        <v>-</v>
      </c>
      <c r="DH102" s="110">
        <v>11</v>
      </c>
      <c r="DI102" s="235" t="s">
        <v>341</v>
      </c>
      <c r="DJ102" s="68">
        <v>11</v>
      </c>
      <c r="DK102" s="70" t="str">
        <f aca="true" t="shared" si="62" ref="DK102:DK107">IF(DJ102="","","-")</f>
        <v>-</v>
      </c>
      <c r="DL102" s="71">
        <v>3</v>
      </c>
      <c r="DM102" s="223" t="s">
        <v>387</v>
      </c>
      <c r="DN102" s="82">
        <v>4</v>
      </c>
      <c r="DO102" s="70" t="str">
        <f aca="true" t="shared" si="63" ref="DO102:DO110">IF(DN102="","","-")</f>
        <v>-</v>
      </c>
      <c r="DP102" s="73">
        <v>11</v>
      </c>
      <c r="DQ102" s="205" t="s">
        <v>341</v>
      </c>
      <c r="DR102" s="206" t="s">
        <v>398</v>
      </c>
      <c r="DS102" s="207"/>
      <c r="DT102" s="207"/>
      <c r="DU102" s="208"/>
      <c r="DW102" s="102"/>
      <c r="DX102" s="103"/>
      <c r="DY102" s="102"/>
      <c r="DZ102" s="104"/>
      <c r="EA102" s="103"/>
      <c r="EB102" s="103"/>
      <c r="EC102" s="104"/>
    </row>
    <row r="103" spans="2:133" ht="9.75" customHeight="1">
      <c r="B103" s="23"/>
      <c r="C103" s="12" t="s">
        <v>37</v>
      </c>
      <c r="D103" s="23">
        <f>IF(N97="","",N97)</f>
      </c>
      <c r="E103" s="76">
        <f t="shared" si="55"/>
      </c>
      <c r="F103" s="39">
        <f>IF(L97="","",L97)</f>
      </c>
      <c r="G103" s="211"/>
      <c r="H103" s="38">
        <f>IF(N100="","",N100)</f>
        <v>8</v>
      </c>
      <c r="I103" s="69" t="str">
        <f t="shared" si="59"/>
        <v>-</v>
      </c>
      <c r="J103" s="39">
        <f>IF(L100="","",L100)</f>
        <v>11</v>
      </c>
      <c r="K103" s="211"/>
      <c r="L103" s="212"/>
      <c r="M103" s="213"/>
      <c r="N103" s="213"/>
      <c r="O103" s="214"/>
      <c r="P103" s="38"/>
      <c r="Q103" s="69">
        <f t="shared" si="52"/>
      </c>
      <c r="R103" s="39"/>
      <c r="S103" s="201"/>
      <c r="T103" s="176" t="s">
        <v>399</v>
      </c>
      <c r="U103" s="161"/>
      <c r="V103" s="160" t="s">
        <v>398</v>
      </c>
      <c r="W103" s="177"/>
      <c r="Y103" s="102"/>
      <c r="Z103" s="103"/>
      <c r="AA103" s="102"/>
      <c r="AB103" s="104"/>
      <c r="AC103" s="103"/>
      <c r="AD103" s="103"/>
      <c r="AE103" s="104"/>
      <c r="AJ103" s="23"/>
      <c r="AK103" s="12" t="s">
        <v>37</v>
      </c>
      <c r="AL103" s="23">
        <f>IF(AV97="","",AV97)</f>
      </c>
      <c r="AM103" s="76">
        <f t="shared" si="56"/>
      </c>
      <c r="AN103" s="39">
        <f>IF(AT97="","",AT97)</f>
      </c>
      <c r="AO103" s="211"/>
      <c r="AP103" s="38">
        <f>IF(AV100="","",AV100)</f>
      </c>
      <c r="AQ103" s="69">
        <f t="shared" si="60"/>
      </c>
      <c r="AR103" s="39">
        <f>IF(AT100="","",AT100)</f>
      </c>
      <c r="AS103" s="211"/>
      <c r="AT103" s="212"/>
      <c r="AU103" s="213"/>
      <c r="AV103" s="213"/>
      <c r="AW103" s="214"/>
      <c r="AX103" s="38"/>
      <c r="AY103" s="69">
        <f t="shared" si="54"/>
      </c>
      <c r="AZ103" s="39"/>
      <c r="BA103" s="201"/>
      <c r="BB103" s="176" t="s">
        <v>352</v>
      </c>
      <c r="BC103" s="161"/>
      <c r="BD103" s="160" t="s">
        <v>349</v>
      </c>
      <c r="BE103" s="177"/>
      <c r="BG103" s="102"/>
      <c r="BH103" s="103"/>
      <c r="BI103" s="102"/>
      <c r="BJ103" s="104"/>
      <c r="BK103" s="103"/>
      <c r="BL103" s="103"/>
      <c r="BM103" s="104"/>
      <c r="BR103" s="21" t="s">
        <v>163</v>
      </c>
      <c r="BS103" s="84" t="s">
        <v>164</v>
      </c>
      <c r="BT103" s="25">
        <f>IF(BZ100="","",BZ100)</f>
        <v>1</v>
      </c>
      <c r="BU103" s="69" t="str">
        <f t="shared" si="61"/>
        <v>-</v>
      </c>
      <c r="BV103" s="37">
        <f>IF(BX100="","",BX100)</f>
        <v>11</v>
      </c>
      <c r="BW103" s="182"/>
      <c r="BX103" s="187"/>
      <c r="BY103" s="188"/>
      <c r="BZ103" s="188"/>
      <c r="CA103" s="189"/>
      <c r="CB103" s="77">
        <v>1</v>
      </c>
      <c r="CC103" s="69" t="str">
        <f t="shared" si="57"/>
        <v>-</v>
      </c>
      <c r="CD103" s="73">
        <v>11</v>
      </c>
      <c r="CE103" s="182"/>
      <c r="CF103" s="36">
        <v>11</v>
      </c>
      <c r="CG103" s="69" t="str">
        <f t="shared" si="58"/>
        <v>-</v>
      </c>
      <c r="CH103" s="30">
        <v>5</v>
      </c>
      <c r="CI103" s="200"/>
      <c r="CJ103" s="173"/>
      <c r="CK103" s="174"/>
      <c r="CL103" s="174"/>
      <c r="CM103" s="175"/>
      <c r="CO103" s="102">
        <f>COUNTIF(BT102:CI104,"○")</f>
        <v>0</v>
      </c>
      <c r="CP103" s="103">
        <f>COUNTIF(BT102:CI104,"×")</f>
        <v>3</v>
      </c>
      <c r="CQ103" s="102"/>
      <c r="CR103" s="104"/>
      <c r="CS103" s="103">
        <f>SUM(BT102:BT104,BX102:BX104,CB102:CB104,CF102:CF104)</f>
        <v>34</v>
      </c>
      <c r="CT103" s="103">
        <f>SUM(BV102:BV104,BZ102:BZ104,CD102:CD104,CH102:CH104)</f>
        <v>71</v>
      </c>
      <c r="CU103" s="104">
        <f>CS103-CT103</f>
        <v>-37</v>
      </c>
      <c r="CZ103" s="21" t="s">
        <v>247</v>
      </c>
      <c r="DA103" s="22" t="s">
        <v>242</v>
      </c>
      <c r="DB103" s="218"/>
      <c r="DC103" s="188"/>
      <c r="DD103" s="188"/>
      <c r="DE103" s="189"/>
      <c r="DF103" s="108">
        <v>3</v>
      </c>
      <c r="DG103" s="109" t="str">
        <f>IF(DF103="","","-")</f>
        <v>-</v>
      </c>
      <c r="DH103" s="111">
        <v>11</v>
      </c>
      <c r="DI103" s="236"/>
      <c r="DJ103" s="68">
        <v>11</v>
      </c>
      <c r="DK103" s="69" t="str">
        <f t="shared" si="62"/>
        <v>-</v>
      </c>
      <c r="DL103" s="73">
        <v>4</v>
      </c>
      <c r="DM103" s="182"/>
      <c r="DN103" s="68">
        <v>4</v>
      </c>
      <c r="DO103" s="69" t="str">
        <f t="shared" si="63"/>
        <v>-</v>
      </c>
      <c r="DP103" s="73">
        <v>11</v>
      </c>
      <c r="DQ103" s="200"/>
      <c r="DR103" s="173"/>
      <c r="DS103" s="174"/>
      <c r="DT103" s="174"/>
      <c r="DU103" s="175"/>
      <c r="DW103" s="102">
        <f>COUNTIF(DB102:DQ104,"○")</f>
        <v>1</v>
      </c>
      <c r="DX103" s="103">
        <f>COUNTIF(DB102:DQ104,"×")</f>
        <v>2</v>
      </c>
      <c r="DY103" s="102"/>
      <c r="DZ103" s="104"/>
      <c r="EA103" s="103">
        <f>SUM(DB102:DB104,DF102:DF104,DJ102:DJ104,DN102:DN104)</f>
        <v>41</v>
      </c>
      <c r="EB103" s="103">
        <f>SUM(DD102:DD104,DH102:DH104,DL102:DL104,DP102:DP104)</f>
        <v>51</v>
      </c>
      <c r="EC103" s="104">
        <f>EA103-EB103</f>
        <v>-10</v>
      </c>
    </row>
    <row r="104" spans="2:133" ht="9.75" customHeight="1">
      <c r="B104" s="25" t="s">
        <v>94</v>
      </c>
      <c r="C104" s="24" t="s">
        <v>96</v>
      </c>
      <c r="D104" s="25">
        <f>IF(R95="","",R95)</f>
        <v>11</v>
      </c>
      <c r="E104" s="69" t="str">
        <f t="shared" si="55"/>
        <v>-</v>
      </c>
      <c r="F104" s="37">
        <f>IF(P95="","",P95)</f>
        <v>7</v>
      </c>
      <c r="G104" s="181" t="str">
        <f>IF(S95="","",IF(S95="○","×",IF(S95="×","○")))</f>
        <v>○</v>
      </c>
      <c r="H104" s="36">
        <f>IF(R98="","",R98)</f>
        <v>11</v>
      </c>
      <c r="I104" s="79" t="str">
        <f t="shared" si="59"/>
        <v>-</v>
      </c>
      <c r="J104" s="37">
        <f>IF(P98="","",P98)</f>
        <v>7</v>
      </c>
      <c r="K104" s="181" t="str">
        <f>IF(S98="","",IF(S98="○","×",IF(S98="×","○")))</f>
        <v>○</v>
      </c>
      <c r="L104" s="40">
        <f>IF(R101="","",R101)</f>
        <v>11</v>
      </c>
      <c r="M104" s="69" t="str">
        <f>IF(L104="","","-")</f>
        <v>-</v>
      </c>
      <c r="N104" s="41">
        <f>IF(P101="","",P101)</f>
        <v>5</v>
      </c>
      <c r="O104" s="181" t="str">
        <f>IF(S101="","",IF(S101="○","×",IF(S101="×","○")))</f>
        <v>○</v>
      </c>
      <c r="P104" s="184"/>
      <c r="Q104" s="185"/>
      <c r="R104" s="185"/>
      <c r="S104" s="232"/>
      <c r="T104" s="170" t="s">
        <v>389</v>
      </c>
      <c r="U104" s="171"/>
      <c r="V104" s="171"/>
      <c r="W104" s="172"/>
      <c r="Y104" s="105"/>
      <c r="Z104" s="106"/>
      <c r="AA104" s="105"/>
      <c r="AB104" s="107"/>
      <c r="AC104" s="106"/>
      <c r="AD104" s="106"/>
      <c r="AE104" s="107"/>
      <c r="AJ104" s="26" t="s">
        <v>311</v>
      </c>
      <c r="AK104" s="27" t="s">
        <v>303</v>
      </c>
      <c r="AL104" s="25">
        <f>IF(AZ95="","",AZ95)</f>
        <v>13</v>
      </c>
      <c r="AM104" s="69" t="str">
        <f t="shared" si="56"/>
        <v>-</v>
      </c>
      <c r="AN104" s="37">
        <f>IF(AX95="","",AX95)</f>
        <v>11</v>
      </c>
      <c r="AO104" s="181" t="str">
        <f>IF(BA95="","",IF(BA95="○","×",IF(BA95="×","○")))</f>
        <v>○</v>
      </c>
      <c r="AP104" s="36">
        <f>IF(AZ98="","",AZ98)</f>
        <v>3</v>
      </c>
      <c r="AQ104" s="79" t="str">
        <f t="shared" si="60"/>
        <v>-</v>
      </c>
      <c r="AR104" s="37">
        <f>IF(AX98="","",AX98)</f>
        <v>11</v>
      </c>
      <c r="AS104" s="181" t="str">
        <f>IF(BA98="","",IF(BA98="○","×",IF(BA98="×","○")))</f>
        <v>×</v>
      </c>
      <c r="AT104" s="40">
        <f>IF(AZ101="","",AZ101)</f>
        <v>11</v>
      </c>
      <c r="AU104" s="69" t="str">
        <f>IF(AT104="","","-")</f>
        <v>-</v>
      </c>
      <c r="AV104" s="41">
        <f>IF(AX101="","",AX101)</f>
        <v>3</v>
      </c>
      <c r="AW104" s="181" t="str">
        <f>IF(BA101="","",IF(BA101="○","×",IF(BA101="×","○")))</f>
        <v>○</v>
      </c>
      <c r="AX104" s="184"/>
      <c r="AY104" s="185"/>
      <c r="AZ104" s="185"/>
      <c r="BA104" s="232"/>
      <c r="BB104" s="170" t="s">
        <v>388</v>
      </c>
      <c r="BC104" s="171"/>
      <c r="BD104" s="171"/>
      <c r="BE104" s="172"/>
      <c r="BG104" s="105"/>
      <c r="BH104" s="106"/>
      <c r="BI104" s="105"/>
      <c r="BJ104" s="107"/>
      <c r="BK104" s="106"/>
      <c r="BL104" s="106"/>
      <c r="BM104" s="107"/>
      <c r="BR104" s="23"/>
      <c r="BS104" s="130" t="s">
        <v>37</v>
      </c>
      <c r="BT104" s="23">
        <f>IF(BZ101="","",BZ101)</f>
      </c>
      <c r="BU104" s="69">
        <f t="shared" si="61"/>
      </c>
      <c r="BV104" s="33">
        <f>IF(BX101="","",BX101)</f>
      </c>
      <c r="BW104" s="211"/>
      <c r="BX104" s="212"/>
      <c r="BY104" s="213"/>
      <c r="BZ104" s="213"/>
      <c r="CA104" s="214"/>
      <c r="CB104" s="38"/>
      <c r="CC104" s="69">
        <f t="shared" si="57"/>
      </c>
      <c r="CD104" s="39"/>
      <c r="CE104" s="211"/>
      <c r="CF104" s="83">
        <v>8</v>
      </c>
      <c r="CG104" s="76" t="str">
        <f t="shared" si="58"/>
        <v>-</v>
      </c>
      <c r="CH104" s="33">
        <v>11</v>
      </c>
      <c r="CI104" s="201"/>
      <c r="CJ104" s="176" t="s">
        <v>352</v>
      </c>
      <c r="CK104" s="161"/>
      <c r="CL104" s="160" t="s">
        <v>349</v>
      </c>
      <c r="CM104" s="177"/>
      <c r="CO104" s="9"/>
      <c r="CP104" s="10"/>
      <c r="CQ104" s="9"/>
      <c r="CR104" s="11"/>
      <c r="CS104" s="10"/>
      <c r="CT104" s="10"/>
      <c r="CU104" s="11"/>
      <c r="CZ104" s="23"/>
      <c r="DA104" s="12" t="s">
        <v>26</v>
      </c>
      <c r="DB104" s="219"/>
      <c r="DC104" s="213"/>
      <c r="DD104" s="213"/>
      <c r="DE104" s="214"/>
      <c r="DF104" s="112"/>
      <c r="DG104" s="109">
        <f>IF(DF104="","","-")</f>
      </c>
      <c r="DH104" s="113"/>
      <c r="DI104" s="237"/>
      <c r="DJ104" s="75"/>
      <c r="DK104" s="76">
        <f t="shared" si="62"/>
      </c>
      <c r="DL104" s="74"/>
      <c r="DM104" s="211"/>
      <c r="DN104" s="75"/>
      <c r="DO104" s="76">
        <f t="shared" si="63"/>
      </c>
      <c r="DP104" s="74"/>
      <c r="DQ104" s="201"/>
      <c r="DR104" s="176" t="s">
        <v>389</v>
      </c>
      <c r="DS104" s="161"/>
      <c r="DT104" s="160" t="s">
        <v>388</v>
      </c>
      <c r="DU104" s="177"/>
      <c r="DW104" s="102"/>
      <c r="DX104" s="103"/>
      <c r="DY104" s="102"/>
      <c r="DZ104" s="104"/>
      <c r="EA104" s="103"/>
      <c r="EB104" s="103"/>
      <c r="EC104" s="104"/>
    </row>
    <row r="105" spans="2:133" ht="9.75" customHeight="1">
      <c r="B105" s="25" t="s">
        <v>95</v>
      </c>
      <c r="C105" s="22" t="s">
        <v>97</v>
      </c>
      <c r="D105" s="25">
        <f>IF(R96="","",R96)</f>
        <v>4</v>
      </c>
      <c r="E105" s="69" t="str">
        <f t="shared" si="55"/>
        <v>-</v>
      </c>
      <c r="F105" s="37">
        <f>IF(P96="","",P96)</f>
        <v>11</v>
      </c>
      <c r="G105" s="182" t="str">
        <f>IF(I102="","",I102)</f>
        <v>-</v>
      </c>
      <c r="H105" s="36">
        <f>IF(R99="","",R99)</f>
        <v>11</v>
      </c>
      <c r="I105" s="69" t="str">
        <f t="shared" si="59"/>
        <v>-</v>
      </c>
      <c r="J105" s="37">
        <f>IF(P99="","",P99)</f>
        <v>5</v>
      </c>
      <c r="K105" s="182">
        <f>IF(M102="","",M102)</f>
      </c>
      <c r="L105" s="29">
        <f>IF(R102="","",R102)</f>
        <v>11</v>
      </c>
      <c r="M105" s="69" t="str">
        <f>IF(L105="","","-")</f>
        <v>-</v>
      </c>
      <c r="N105" s="37">
        <f>IF(P102="","",P102)</f>
        <v>3</v>
      </c>
      <c r="O105" s="182" t="str">
        <f>IF(Q102="","",Q102)</f>
        <v>-</v>
      </c>
      <c r="P105" s="187"/>
      <c r="Q105" s="188"/>
      <c r="R105" s="188"/>
      <c r="S105" s="233"/>
      <c r="T105" s="173"/>
      <c r="U105" s="174"/>
      <c r="V105" s="174"/>
      <c r="W105" s="175"/>
      <c r="Y105" s="102">
        <f>COUNTIF(D104:S106,"○")</f>
        <v>3</v>
      </c>
      <c r="Z105" s="103">
        <f>COUNTIF(D104:S106,"×")</f>
        <v>0</v>
      </c>
      <c r="AA105" s="102"/>
      <c r="AB105" s="104"/>
      <c r="AC105" s="103">
        <f>SUM(D104:D106,H104:H106,L104:L106,P104:P106)</f>
        <v>70</v>
      </c>
      <c r="AD105" s="103">
        <f>SUM(F104:F106,J104:J106,N104:N106,R104:R106)</f>
        <v>45</v>
      </c>
      <c r="AE105" s="104">
        <f>AC105-AD105</f>
        <v>25</v>
      </c>
      <c r="AJ105" s="25" t="s">
        <v>312</v>
      </c>
      <c r="AK105" s="22" t="s">
        <v>303</v>
      </c>
      <c r="AL105" s="25">
        <f>IF(AZ96="","",AZ96)</f>
        <v>9</v>
      </c>
      <c r="AM105" s="69" t="str">
        <f t="shared" si="56"/>
        <v>-</v>
      </c>
      <c r="AN105" s="37">
        <f>IF(AX96="","",AX96)</f>
        <v>11</v>
      </c>
      <c r="AO105" s="182" t="str">
        <f>IF(AQ102="","",AQ102)</f>
        <v>-</v>
      </c>
      <c r="AP105" s="36">
        <f>IF(AZ99="","",AZ99)</f>
        <v>5</v>
      </c>
      <c r="AQ105" s="69" t="str">
        <f t="shared" si="60"/>
        <v>-</v>
      </c>
      <c r="AR105" s="37">
        <f>IF(AX99="","",AX99)</f>
        <v>11</v>
      </c>
      <c r="AS105" s="182">
        <f>IF(AU102="","",AU102)</f>
      </c>
      <c r="AT105" s="29">
        <f>IF(AZ102="","",AZ102)</f>
        <v>11</v>
      </c>
      <c r="AU105" s="69" t="str">
        <f>IF(AT105="","","-")</f>
        <v>-</v>
      </c>
      <c r="AV105" s="37">
        <f>IF(AX102="","",AX102)</f>
        <v>4</v>
      </c>
      <c r="AW105" s="182" t="str">
        <f>IF(AY102="","",AY102)</f>
        <v>-</v>
      </c>
      <c r="AX105" s="187"/>
      <c r="AY105" s="188"/>
      <c r="AZ105" s="188"/>
      <c r="BA105" s="233"/>
      <c r="BB105" s="173"/>
      <c r="BC105" s="174"/>
      <c r="BD105" s="174"/>
      <c r="BE105" s="175"/>
      <c r="BG105" s="102">
        <f>COUNTIF(AL104:BA106,"○")</f>
        <v>2</v>
      </c>
      <c r="BH105" s="103">
        <f>COUNTIF(AL104:BA106,"×")</f>
        <v>1</v>
      </c>
      <c r="BI105" s="102"/>
      <c r="BJ105" s="104"/>
      <c r="BK105" s="103">
        <f>SUM(AL104:AL106,AP104:AP106,AT104:AT106,AX104:AX106)</f>
        <v>63</v>
      </c>
      <c r="BL105" s="103">
        <f>SUM(AN104:AN106,AR104:AR106,AV104:AV106,AZ104:AZ106)</f>
        <v>58</v>
      </c>
      <c r="BM105" s="104">
        <f>BK105-BL105</f>
        <v>5</v>
      </c>
      <c r="BR105" s="25" t="s">
        <v>165</v>
      </c>
      <c r="BS105" s="84" t="s">
        <v>167</v>
      </c>
      <c r="BT105" s="25">
        <f>IF(CD99="","",CD99)</f>
        <v>9</v>
      </c>
      <c r="BU105" s="79" t="str">
        <f t="shared" si="61"/>
        <v>-</v>
      </c>
      <c r="BV105" s="37">
        <f>IF(CB99="","",CB99)</f>
        <v>11</v>
      </c>
      <c r="BW105" s="181" t="str">
        <f>IF(CE99="","",IF(CE99="○","×",IF(CE99="×","○")))</f>
        <v>×</v>
      </c>
      <c r="BX105" s="36">
        <f>IF(CD102="","",CD102)</f>
        <v>11</v>
      </c>
      <c r="BY105" s="69" t="str">
        <f aca="true" t="shared" si="64" ref="BY105:BY110">IF(BX105="","","-")</f>
        <v>-</v>
      </c>
      <c r="BZ105" s="37">
        <f>IF(CB102="","",CB102)</f>
        <v>4</v>
      </c>
      <c r="CA105" s="181" t="str">
        <f>IF(CE102="","",IF(CE102="○","×",IF(CE102="×","○")))</f>
        <v>○</v>
      </c>
      <c r="CB105" s="184"/>
      <c r="CC105" s="185"/>
      <c r="CD105" s="185"/>
      <c r="CE105" s="186"/>
      <c r="CF105" s="77">
        <v>7</v>
      </c>
      <c r="CG105" s="69" t="str">
        <f t="shared" si="58"/>
        <v>-</v>
      </c>
      <c r="CH105" s="73">
        <v>11</v>
      </c>
      <c r="CI105" s="199" t="s">
        <v>18</v>
      </c>
      <c r="CJ105" s="170" t="s">
        <v>347</v>
      </c>
      <c r="CK105" s="171"/>
      <c r="CL105" s="171"/>
      <c r="CM105" s="172"/>
      <c r="CO105" s="102"/>
      <c r="CP105" s="103"/>
      <c r="CQ105" s="102"/>
      <c r="CR105" s="104"/>
      <c r="CS105" s="103"/>
      <c r="CT105" s="103"/>
      <c r="CU105" s="104"/>
      <c r="CZ105" s="21" t="s">
        <v>248</v>
      </c>
      <c r="DA105" s="24" t="s">
        <v>254</v>
      </c>
      <c r="DB105" s="34">
        <f>IF(DH102="","",DH102)</f>
        <v>11</v>
      </c>
      <c r="DC105" s="69" t="str">
        <f aca="true" t="shared" si="65" ref="DC105:DC113">IF(DB105="","","-")</f>
        <v>-</v>
      </c>
      <c r="DD105" s="37">
        <f>IF(DF102="","",DF102)</f>
        <v>8</v>
      </c>
      <c r="DE105" s="181" t="str">
        <f>IF(DI102="","",IF(DI102="○","×",IF(DI102="×","○")))</f>
        <v>○</v>
      </c>
      <c r="DF105" s="184"/>
      <c r="DG105" s="185"/>
      <c r="DH105" s="185"/>
      <c r="DI105" s="186"/>
      <c r="DJ105" s="77">
        <v>11</v>
      </c>
      <c r="DK105" s="69" t="str">
        <f t="shared" si="62"/>
        <v>-</v>
      </c>
      <c r="DL105" s="73">
        <v>4</v>
      </c>
      <c r="DM105" s="181" t="s">
        <v>387</v>
      </c>
      <c r="DN105" s="29">
        <v>11</v>
      </c>
      <c r="DO105" s="69" t="str">
        <f t="shared" si="63"/>
        <v>-</v>
      </c>
      <c r="DP105" s="73">
        <v>3</v>
      </c>
      <c r="DQ105" s="199" t="s">
        <v>387</v>
      </c>
      <c r="DR105" s="170" t="s">
        <v>389</v>
      </c>
      <c r="DS105" s="171"/>
      <c r="DT105" s="171"/>
      <c r="DU105" s="172"/>
      <c r="DW105" s="105"/>
      <c r="DX105" s="106"/>
      <c r="DY105" s="105"/>
      <c r="DZ105" s="107"/>
      <c r="EA105" s="106"/>
      <c r="EB105" s="106"/>
      <c r="EC105" s="107"/>
    </row>
    <row r="106" spans="2:133" ht="9.75" customHeight="1" thickBot="1">
      <c r="B106" s="28"/>
      <c r="C106" s="14" t="s">
        <v>98</v>
      </c>
      <c r="D106" s="28">
        <f>IF(R97="","",R97)</f>
        <v>11</v>
      </c>
      <c r="E106" s="81" t="str">
        <f t="shared" si="55"/>
        <v>-</v>
      </c>
      <c r="F106" s="42">
        <f>IF(P97="","",P97)</f>
        <v>7</v>
      </c>
      <c r="G106" s="183" t="str">
        <f>IF(I103="","",I103)</f>
        <v>-</v>
      </c>
      <c r="H106" s="43">
        <f>IF(R100="","",R100)</f>
      </c>
      <c r="I106" s="81">
        <f t="shared" si="59"/>
      </c>
      <c r="J106" s="42">
        <f>IF(P100="","",P100)</f>
      </c>
      <c r="K106" s="183">
        <f>IF(M103="","",M103)</f>
      </c>
      <c r="L106" s="43">
        <f>IF(R103="","",R103)</f>
      </c>
      <c r="M106" s="81">
        <f>IF(L106="","","-")</f>
      </c>
      <c r="N106" s="42">
        <f>IF(P103="","",P103)</f>
      </c>
      <c r="O106" s="183">
        <f>IF(Q103="","",Q103)</f>
      </c>
      <c r="P106" s="190"/>
      <c r="Q106" s="191"/>
      <c r="R106" s="191"/>
      <c r="S106" s="234"/>
      <c r="T106" s="193" t="s">
        <v>398</v>
      </c>
      <c r="U106" s="194"/>
      <c r="V106" s="162" t="s">
        <v>399</v>
      </c>
      <c r="W106" s="163"/>
      <c r="Y106" s="9"/>
      <c r="Z106" s="10"/>
      <c r="AA106" s="9"/>
      <c r="AB106" s="11"/>
      <c r="AC106" s="10"/>
      <c r="AD106" s="10"/>
      <c r="AE106" s="11"/>
      <c r="AJ106" s="28"/>
      <c r="AK106" s="14" t="s">
        <v>52</v>
      </c>
      <c r="AL106" s="28">
        <f>IF(AZ97="","",AZ97)</f>
        <v>11</v>
      </c>
      <c r="AM106" s="81" t="str">
        <f t="shared" si="56"/>
        <v>-</v>
      </c>
      <c r="AN106" s="42">
        <f>IF(AX97="","",AX97)</f>
        <v>7</v>
      </c>
      <c r="AO106" s="183">
        <f>IF(AQ103="","",AQ103)</f>
      </c>
      <c r="AP106" s="43">
        <f>IF(AZ100="","",AZ100)</f>
      </c>
      <c r="AQ106" s="81">
        <f t="shared" si="60"/>
      </c>
      <c r="AR106" s="42">
        <f>IF(AX100="","",AX100)</f>
      </c>
      <c r="AS106" s="183">
        <f>IF(AU103="","",AU103)</f>
      </c>
      <c r="AT106" s="43">
        <f>IF(AZ103="","",AZ103)</f>
      </c>
      <c r="AU106" s="81">
        <f>IF(AT106="","","-")</f>
      </c>
      <c r="AV106" s="42">
        <f>IF(AX103="","",AX103)</f>
      </c>
      <c r="AW106" s="183">
        <f>IF(AY103="","",AY103)</f>
      </c>
      <c r="AX106" s="190"/>
      <c r="AY106" s="191"/>
      <c r="AZ106" s="191"/>
      <c r="BA106" s="234"/>
      <c r="BB106" s="193" t="s">
        <v>388</v>
      </c>
      <c r="BC106" s="194"/>
      <c r="BD106" s="162" t="s">
        <v>389</v>
      </c>
      <c r="BE106" s="163"/>
      <c r="BG106" s="9"/>
      <c r="BH106" s="10"/>
      <c r="BI106" s="9"/>
      <c r="BJ106" s="11"/>
      <c r="BK106" s="10"/>
      <c r="BL106" s="10"/>
      <c r="BM106" s="11"/>
      <c r="BR106" s="25" t="s">
        <v>166</v>
      </c>
      <c r="BS106" s="84" t="s">
        <v>167</v>
      </c>
      <c r="BT106" s="25">
        <f>IF(CD100="","",CD100)</f>
        <v>1</v>
      </c>
      <c r="BU106" s="69" t="str">
        <f t="shared" si="61"/>
        <v>-</v>
      </c>
      <c r="BV106" s="37">
        <f>IF(CB100="","",CB100)</f>
        <v>11</v>
      </c>
      <c r="BW106" s="182"/>
      <c r="BX106" s="36">
        <f>IF(CD103="","",CD103)</f>
        <v>11</v>
      </c>
      <c r="BY106" s="69" t="str">
        <f t="shared" si="64"/>
        <v>-</v>
      </c>
      <c r="BZ106" s="37">
        <f>IF(CB103="","",CB103)</f>
        <v>1</v>
      </c>
      <c r="CA106" s="182"/>
      <c r="CB106" s="187"/>
      <c r="CC106" s="188"/>
      <c r="CD106" s="188"/>
      <c r="CE106" s="189"/>
      <c r="CF106" s="77">
        <v>11</v>
      </c>
      <c r="CG106" s="69" t="str">
        <f t="shared" si="58"/>
        <v>-</v>
      </c>
      <c r="CH106" s="30">
        <v>7</v>
      </c>
      <c r="CI106" s="200"/>
      <c r="CJ106" s="173"/>
      <c r="CK106" s="174"/>
      <c r="CL106" s="174"/>
      <c r="CM106" s="175"/>
      <c r="CO106" s="102">
        <f>COUNTIF(BT105:CI107,"○")</f>
        <v>2</v>
      </c>
      <c r="CP106" s="103">
        <f>COUNTIF(BT105:CI107,"×")</f>
        <v>1</v>
      </c>
      <c r="CQ106" s="102"/>
      <c r="CR106" s="104"/>
      <c r="CS106" s="103">
        <f>SUM(BT105:BT107,BX105:BX107,CB105:CB107,CF105:CF107)</f>
        <v>61</v>
      </c>
      <c r="CT106" s="103">
        <f>SUM(BV105:BV107,BZ105:BZ107,CD105:CD107,CH105:CH107)</f>
        <v>50</v>
      </c>
      <c r="CU106" s="104">
        <f>CS106-CT106</f>
        <v>11</v>
      </c>
      <c r="CZ106" s="21" t="s">
        <v>249</v>
      </c>
      <c r="DA106" s="84" t="s">
        <v>254</v>
      </c>
      <c r="DB106" s="25">
        <f>IF(DH103="","",DH103)</f>
        <v>11</v>
      </c>
      <c r="DC106" s="69" t="str">
        <f t="shared" si="65"/>
        <v>-</v>
      </c>
      <c r="DD106" s="37">
        <f>IF(DF103="","",DF103)</f>
        <v>3</v>
      </c>
      <c r="DE106" s="182"/>
      <c r="DF106" s="187"/>
      <c r="DG106" s="188"/>
      <c r="DH106" s="188"/>
      <c r="DI106" s="189"/>
      <c r="DJ106" s="77">
        <v>11</v>
      </c>
      <c r="DK106" s="69" t="str">
        <f t="shared" si="62"/>
        <v>-</v>
      </c>
      <c r="DL106" s="73">
        <v>9</v>
      </c>
      <c r="DM106" s="182"/>
      <c r="DN106" s="36">
        <v>11</v>
      </c>
      <c r="DO106" s="69" t="str">
        <f t="shared" si="63"/>
        <v>-</v>
      </c>
      <c r="DP106" s="30">
        <v>2</v>
      </c>
      <c r="DQ106" s="200"/>
      <c r="DR106" s="173"/>
      <c r="DS106" s="174"/>
      <c r="DT106" s="174"/>
      <c r="DU106" s="175"/>
      <c r="DW106" s="102">
        <f>COUNTIF(DB105:DQ107,"○")</f>
        <v>3</v>
      </c>
      <c r="DX106" s="103">
        <f>COUNTIF(DB105:DQ107,"×")</f>
        <v>0</v>
      </c>
      <c r="DY106" s="102"/>
      <c r="DZ106" s="104"/>
      <c r="EA106" s="103">
        <f>SUM(DB105:DB107,DF105:DF107,DJ105:DJ107,DN105:DN107)</f>
        <v>66</v>
      </c>
      <c r="EB106" s="103">
        <f>SUM(DD105:DD107,DH105:DH107,DL105:DL107,DP105:DP107)</f>
        <v>29</v>
      </c>
      <c r="EC106" s="104">
        <f>EA106-EB106</f>
        <v>37</v>
      </c>
    </row>
    <row r="107" spans="29:133" ht="9.75" customHeight="1" thickBot="1">
      <c r="AC107"/>
      <c r="AD107"/>
      <c r="AE107"/>
      <c r="BG107" s="8"/>
      <c r="BH107" s="8"/>
      <c r="BI107" s="8"/>
      <c r="BJ107" s="8"/>
      <c r="BR107" s="23"/>
      <c r="BS107" s="131" t="s">
        <v>103</v>
      </c>
      <c r="BT107" s="23">
        <f>IF(CD101="","",CD101)</f>
      </c>
      <c r="BU107" s="76">
        <f t="shared" si="61"/>
      </c>
      <c r="BV107" s="39">
        <f>IF(CB101="","",CB101)</f>
      </c>
      <c r="BW107" s="211"/>
      <c r="BX107" s="38">
        <f>IF(CD104="","",CD104)</f>
      </c>
      <c r="BY107" s="69">
        <f t="shared" si="64"/>
      </c>
      <c r="BZ107" s="39">
        <f>IF(CB104="","",CB104)</f>
      </c>
      <c r="CA107" s="211"/>
      <c r="CB107" s="212"/>
      <c r="CC107" s="213"/>
      <c r="CD107" s="213"/>
      <c r="CE107" s="214"/>
      <c r="CF107" s="38">
        <v>11</v>
      </c>
      <c r="CG107" s="69" t="str">
        <f t="shared" si="58"/>
        <v>-</v>
      </c>
      <c r="CH107" s="39">
        <v>5</v>
      </c>
      <c r="CI107" s="201"/>
      <c r="CJ107" s="176" t="s">
        <v>348</v>
      </c>
      <c r="CK107" s="161"/>
      <c r="CL107" s="160" t="s">
        <v>344</v>
      </c>
      <c r="CM107" s="177"/>
      <c r="CO107" s="102"/>
      <c r="CP107" s="103"/>
      <c r="CQ107" s="102"/>
      <c r="CR107" s="104"/>
      <c r="CS107" s="103"/>
      <c r="CT107" s="103"/>
      <c r="CU107" s="104"/>
      <c r="CZ107" s="23"/>
      <c r="DA107" s="130" t="s">
        <v>103</v>
      </c>
      <c r="DB107" s="23">
        <f>IF(DH104="","",DH104)</f>
      </c>
      <c r="DC107" s="69">
        <f t="shared" si="65"/>
      </c>
      <c r="DD107" s="33">
        <f>IF(DF104="","",DF104)</f>
      </c>
      <c r="DE107" s="211"/>
      <c r="DF107" s="212"/>
      <c r="DG107" s="213"/>
      <c r="DH107" s="213"/>
      <c r="DI107" s="214"/>
      <c r="DJ107" s="38"/>
      <c r="DK107" s="69">
        <f t="shared" si="62"/>
      </c>
      <c r="DL107" s="39"/>
      <c r="DM107" s="211"/>
      <c r="DN107" s="83"/>
      <c r="DO107" s="76">
        <f t="shared" si="63"/>
      </c>
      <c r="DP107" s="33"/>
      <c r="DQ107" s="201"/>
      <c r="DR107" s="176" t="s">
        <v>406</v>
      </c>
      <c r="DS107" s="161"/>
      <c r="DT107" s="160" t="s">
        <v>409</v>
      </c>
      <c r="DU107" s="177"/>
      <c r="DW107" s="9"/>
      <c r="DX107" s="10"/>
      <c r="DY107" s="9"/>
      <c r="DZ107" s="11"/>
      <c r="EA107" s="10"/>
      <c r="EB107" s="10"/>
      <c r="EC107" s="11"/>
    </row>
    <row r="108" spans="2:133" ht="9.75" customHeight="1">
      <c r="B108" s="224" t="s">
        <v>320</v>
      </c>
      <c r="C108" s="225"/>
      <c r="D108" s="228" t="str">
        <f>B110</f>
        <v>深岡博志</v>
      </c>
      <c r="E108" s="229"/>
      <c r="F108" s="229"/>
      <c r="G108" s="223"/>
      <c r="H108" s="230" t="str">
        <f>B113</f>
        <v>伊東宏晃</v>
      </c>
      <c r="I108" s="229"/>
      <c r="J108" s="229"/>
      <c r="K108" s="223"/>
      <c r="L108" s="230" t="str">
        <f>B116</f>
        <v>信藤潤一郎</v>
      </c>
      <c r="M108" s="229"/>
      <c r="N108" s="229"/>
      <c r="O108" s="223"/>
      <c r="P108" s="230" t="str">
        <f>B119</f>
        <v>高山靖浩</v>
      </c>
      <c r="Q108" s="229"/>
      <c r="R108" s="229"/>
      <c r="S108" s="205"/>
      <c r="T108" s="164" t="s">
        <v>24</v>
      </c>
      <c r="U108" s="165"/>
      <c r="V108" s="165"/>
      <c r="W108" s="166"/>
      <c r="Y108" s="167" t="s">
        <v>28</v>
      </c>
      <c r="Z108" s="168"/>
      <c r="AA108" s="167" t="s">
        <v>29</v>
      </c>
      <c r="AB108" s="169"/>
      <c r="AC108" s="168" t="s">
        <v>30</v>
      </c>
      <c r="AD108" s="168"/>
      <c r="AE108" s="169"/>
      <c r="AJ108" s="224" t="s">
        <v>86</v>
      </c>
      <c r="AK108" s="225"/>
      <c r="AL108" s="228" t="str">
        <f>AJ110</f>
        <v>川本正行</v>
      </c>
      <c r="AM108" s="229"/>
      <c r="AN108" s="229"/>
      <c r="AO108" s="223"/>
      <c r="AP108" s="230" t="str">
        <f>AJ113</f>
        <v>高木政明</v>
      </c>
      <c r="AQ108" s="229"/>
      <c r="AR108" s="229"/>
      <c r="AS108" s="223"/>
      <c r="AT108" s="230" t="str">
        <f>AJ116</f>
        <v>豊田裕也</v>
      </c>
      <c r="AU108" s="229"/>
      <c r="AV108" s="229"/>
      <c r="AW108" s="223"/>
      <c r="AX108" s="164" t="s">
        <v>24</v>
      </c>
      <c r="AY108" s="165"/>
      <c r="AZ108" s="165"/>
      <c r="BA108" s="166"/>
      <c r="BC108" s="167" t="s">
        <v>28</v>
      </c>
      <c r="BD108" s="168"/>
      <c r="BE108" s="167" t="s">
        <v>29</v>
      </c>
      <c r="BF108" s="169"/>
      <c r="BG108" s="168" t="s">
        <v>30</v>
      </c>
      <c r="BH108" s="168"/>
      <c r="BI108" s="169"/>
      <c r="BR108" s="26" t="s">
        <v>168</v>
      </c>
      <c r="BS108" s="27" t="s">
        <v>170</v>
      </c>
      <c r="BT108" s="25">
        <f>IF(CH99="","",CH99)</f>
        <v>5</v>
      </c>
      <c r="BU108" s="69" t="str">
        <f t="shared" si="61"/>
        <v>-</v>
      </c>
      <c r="BV108" s="37">
        <f>IF(CF99="","",CF99)</f>
        <v>11</v>
      </c>
      <c r="BW108" s="181" t="str">
        <f>IF(CI99="","",IF(CI99="○","×",IF(CI99="×","○")))</f>
        <v>×</v>
      </c>
      <c r="BX108" s="36">
        <f>IF(CH102="","",CH102)</f>
        <v>11</v>
      </c>
      <c r="BY108" s="79" t="str">
        <f t="shared" si="64"/>
        <v>-</v>
      </c>
      <c r="BZ108" s="37">
        <f>IF(CF102="","",CF102)</f>
        <v>9</v>
      </c>
      <c r="CA108" s="181" t="str">
        <f>IF(CI102="","",IF(CI102="○","×",IF(CI102="×","○")))</f>
        <v>○</v>
      </c>
      <c r="CB108" s="40">
        <f>IF(CH105="","",CH105)</f>
        <v>11</v>
      </c>
      <c r="CC108" s="69" t="str">
        <f>IF(CB108="","","-")</f>
        <v>-</v>
      </c>
      <c r="CD108" s="41">
        <f>IF(CF105="","",CF105)</f>
        <v>7</v>
      </c>
      <c r="CE108" s="181" t="str">
        <f>IF(CI105="","",IF(CI105="○","×",IF(CI105="×","○")))</f>
        <v>×</v>
      </c>
      <c r="CF108" s="184"/>
      <c r="CG108" s="185"/>
      <c r="CH108" s="185"/>
      <c r="CI108" s="232"/>
      <c r="CJ108" s="170" t="s">
        <v>366</v>
      </c>
      <c r="CK108" s="171"/>
      <c r="CL108" s="171"/>
      <c r="CM108" s="172"/>
      <c r="CO108" s="105"/>
      <c r="CP108" s="106"/>
      <c r="CQ108" s="105"/>
      <c r="CR108" s="107"/>
      <c r="CS108" s="106"/>
      <c r="CT108" s="106"/>
      <c r="CU108" s="107"/>
      <c r="CZ108" s="25" t="s">
        <v>250</v>
      </c>
      <c r="DA108" s="84" t="s">
        <v>176</v>
      </c>
      <c r="DB108" s="25">
        <f>IF(DL102="","",DL102)</f>
        <v>3</v>
      </c>
      <c r="DC108" s="79" t="str">
        <f t="shared" si="65"/>
        <v>-</v>
      </c>
      <c r="DD108" s="37">
        <f>IF(DJ102="","",DJ102)</f>
        <v>11</v>
      </c>
      <c r="DE108" s="181" t="str">
        <f>IF(DM102="","",IF(DM102="○","×",IF(DM102="×","○")))</f>
        <v>×</v>
      </c>
      <c r="DF108" s="36">
        <f>IF(DL105="","",DL105)</f>
        <v>4</v>
      </c>
      <c r="DG108" s="69" t="str">
        <f aca="true" t="shared" si="66" ref="DG108:DG113">IF(DF108="","","-")</f>
        <v>-</v>
      </c>
      <c r="DH108" s="37">
        <f>IF(DJ105="","",DJ105)</f>
        <v>11</v>
      </c>
      <c r="DI108" s="181" t="str">
        <f>IF(DM105="","",IF(DM105="○","×",IF(DM105="×","○")))</f>
        <v>×</v>
      </c>
      <c r="DJ108" s="184"/>
      <c r="DK108" s="185"/>
      <c r="DL108" s="185"/>
      <c r="DM108" s="186"/>
      <c r="DN108" s="77">
        <v>4</v>
      </c>
      <c r="DO108" s="69" t="str">
        <f t="shared" si="63"/>
        <v>-</v>
      </c>
      <c r="DP108" s="73">
        <v>11</v>
      </c>
      <c r="DQ108" s="199" t="s">
        <v>339</v>
      </c>
      <c r="DR108" s="170" t="s">
        <v>402</v>
      </c>
      <c r="DS108" s="171"/>
      <c r="DT108" s="171"/>
      <c r="DU108" s="172"/>
      <c r="DW108" s="102"/>
      <c r="DX108" s="103"/>
      <c r="DY108" s="102"/>
      <c r="DZ108" s="104"/>
      <c r="EA108" s="103"/>
      <c r="EB108" s="103"/>
      <c r="EC108" s="104"/>
    </row>
    <row r="109" spans="2:133" ht="9.75" customHeight="1" thickBot="1">
      <c r="B109" s="226"/>
      <c r="C109" s="227"/>
      <c r="D109" s="231" t="str">
        <f>B111</f>
        <v>三好千景</v>
      </c>
      <c r="E109" s="180"/>
      <c r="F109" s="180"/>
      <c r="G109" s="183"/>
      <c r="H109" s="209" t="str">
        <f>B114</f>
        <v>平田亜希子</v>
      </c>
      <c r="I109" s="180"/>
      <c r="J109" s="180"/>
      <c r="K109" s="183"/>
      <c r="L109" s="209" t="str">
        <f>B117</f>
        <v>白石富士子</v>
      </c>
      <c r="M109" s="180"/>
      <c r="N109" s="180"/>
      <c r="O109" s="183"/>
      <c r="P109" s="209" t="str">
        <f>B120</f>
        <v>高山順子</v>
      </c>
      <c r="Q109" s="180"/>
      <c r="R109" s="180"/>
      <c r="S109" s="210"/>
      <c r="T109" s="202" t="s">
        <v>25</v>
      </c>
      <c r="U109" s="203"/>
      <c r="V109" s="203"/>
      <c r="W109" s="204"/>
      <c r="Y109" s="99" t="s">
        <v>31</v>
      </c>
      <c r="Z109" s="100" t="s">
        <v>32</v>
      </c>
      <c r="AA109" s="99" t="s">
        <v>33</v>
      </c>
      <c r="AB109" s="101" t="s">
        <v>34</v>
      </c>
      <c r="AC109" s="100" t="s">
        <v>33</v>
      </c>
      <c r="AD109" s="100" t="s">
        <v>34</v>
      </c>
      <c r="AE109" s="101" t="s">
        <v>35</v>
      </c>
      <c r="AJ109" s="226"/>
      <c r="AK109" s="227"/>
      <c r="AL109" s="231" t="str">
        <f>AJ111</f>
        <v>満濃涼子</v>
      </c>
      <c r="AM109" s="180"/>
      <c r="AN109" s="180"/>
      <c r="AO109" s="183"/>
      <c r="AP109" s="209" t="str">
        <f>AJ114</f>
        <v>亀井幸江</v>
      </c>
      <c r="AQ109" s="180"/>
      <c r="AR109" s="180"/>
      <c r="AS109" s="183"/>
      <c r="AT109" s="209" t="str">
        <f>AJ117</f>
        <v>深川里依</v>
      </c>
      <c r="AU109" s="180"/>
      <c r="AV109" s="180"/>
      <c r="AW109" s="183"/>
      <c r="AX109" s="202" t="s">
        <v>25</v>
      </c>
      <c r="AY109" s="203"/>
      <c r="AZ109" s="203"/>
      <c r="BA109" s="204"/>
      <c r="BC109" s="99" t="s">
        <v>31</v>
      </c>
      <c r="BD109" s="100" t="s">
        <v>32</v>
      </c>
      <c r="BE109" s="99" t="s">
        <v>33</v>
      </c>
      <c r="BF109" s="101" t="s">
        <v>34</v>
      </c>
      <c r="BG109" s="100" t="s">
        <v>33</v>
      </c>
      <c r="BH109" s="100" t="s">
        <v>34</v>
      </c>
      <c r="BI109" s="101" t="s">
        <v>35</v>
      </c>
      <c r="BR109" s="25" t="s">
        <v>169</v>
      </c>
      <c r="BS109" s="22" t="s">
        <v>170</v>
      </c>
      <c r="BT109" s="25">
        <f>IF(CH100="","",CH100)</f>
        <v>7</v>
      </c>
      <c r="BU109" s="69" t="str">
        <f t="shared" si="61"/>
        <v>-</v>
      </c>
      <c r="BV109" s="37">
        <f>IF(CF100="","",CF100)</f>
        <v>11</v>
      </c>
      <c r="BW109" s="182" t="str">
        <f>IF(BY106="","",BY106)</f>
        <v>-</v>
      </c>
      <c r="BX109" s="36">
        <f>IF(CH103="","",CH103)</f>
        <v>5</v>
      </c>
      <c r="BY109" s="69" t="str">
        <f t="shared" si="64"/>
        <v>-</v>
      </c>
      <c r="BZ109" s="37">
        <f>IF(CF103="","",CF103)</f>
        <v>11</v>
      </c>
      <c r="CA109" s="182">
        <f>IF(CC106="","",CC106)</f>
      </c>
      <c r="CB109" s="29">
        <f>IF(CH106="","",CH106)</f>
        <v>7</v>
      </c>
      <c r="CC109" s="69" t="str">
        <f>IF(CB109="","","-")</f>
        <v>-</v>
      </c>
      <c r="CD109" s="37">
        <f>IF(CF106="","",CF106)</f>
        <v>11</v>
      </c>
      <c r="CE109" s="182" t="str">
        <f>IF(CG106="","",CG106)</f>
        <v>-</v>
      </c>
      <c r="CF109" s="187"/>
      <c r="CG109" s="188"/>
      <c r="CH109" s="188"/>
      <c r="CI109" s="233"/>
      <c r="CJ109" s="173"/>
      <c r="CK109" s="174"/>
      <c r="CL109" s="174"/>
      <c r="CM109" s="175"/>
      <c r="CO109" s="102">
        <f>COUNTIF(BT108:CI110,"○")</f>
        <v>1</v>
      </c>
      <c r="CP109" s="103">
        <f>COUNTIF(BT108:CI110,"×")</f>
        <v>2</v>
      </c>
      <c r="CQ109" s="102"/>
      <c r="CR109" s="104"/>
      <c r="CS109" s="103">
        <f>SUM(BT108:BT110,BX108:BX110,CB108:CB110,CF108:CF110)</f>
        <v>62</v>
      </c>
      <c r="CT109" s="103">
        <f>SUM(BV108:BV110,BZ108:BZ110,CD108:CD110,CH108:CH110)</f>
        <v>79</v>
      </c>
      <c r="CU109" s="104">
        <f>CS109-CT109</f>
        <v>-17</v>
      </c>
      <c r="CZ109" s="25" t="s">
        <v>251</v>
      </c>
      <c r="DA109" s="84" t="s">
        <v>176</v>
      </c>
      <c r="DB109" s="25">
        <f>IF(DL103="","",DL103)</f>
        <v>4</v>
      </c>
      <c r="DC109" s="69" t="str">
        <f t="shared" si="65"/>
        <v>-</v>
      </c>
      <c r="DD109" s="37">
        <f>IF(DJ103="","",DJ103)</f>
        <v>11</v>
      </c>
      <c r="DE109" s="182"/>
      <c r="DF109" s="36">
        <f>IF(DL106="","",DL106)</f>
        <v>9</v>
      </c>
      <c r="DG109" s="69" t="str">
        <f t="shared" si="66"/>
        <v>-</v>
      </c>
      <c r="DH109" s="37">
        <f>IF(DJ106="","",DJ106)</f>
        <v>11</v>
      </c>
      <c r="DI109" s="182"/>
      <c r="DJ109" s="187"/>
      <c r="DK109" s="188"/>
      <c r="DL109" s="188"/>
      <c r="DM109" s="189"/>
      <c r="DN109" s="77">
        <v>5</v>
      </c>
      <c r="DO109" s="69" t="str">
        <f t="shared" si="63"/>
        <v>-</v>
      </c>
      <c r="DP109" s="30">
        <v>11</v>
      </c>
      <c r="DQ109" s="200"/>
      <c r="DR109" s="173"/>
      <c r="DS109" s="174"/>
      <c r="DT109" s="174"/>
      <c r="DU109" s="175"/>
      <c r="DW109" s="102">
        <f>COUNTIF(DB108:DQ110,"○")</f>
        <v>0</v>
      </c>
      <c r="DX109" s="103">
        <f>COUNTIF(DB108:DQ110,"×")</f>
        <v>3</v>
      </c>
      <c r="DY109" s="102"/>
      <c r="DZ109" s="104"/>
      <c r="EA109" s="103">
        <f>SUM(DB108:DB110,DF108:DF110,DJ108:DJ110,DN108:DN110)</f>
        <v>29</v>
      </c>
      <c r="EB109" s="103">
        <f>SUM(DD108:DD110,DH108:DH110,DL108:DL110,DP108:DP110)</f>
        <v>66</v>
      </c>
      <c r="EC109" s="104">
        <f>EA109-EB109</f>
        <v>-37</v>
      </c>
    </row>
    <row r="110" spans="2:133" ht="9.75" customHeight="1" thickBot="1">
      <c r="B110" s="21" t="s">
        <v>99</v>
      </c>
      <c r="C110" s="22" t="s">
        <v>100</v>
      </c>
      <c r="D110" s="215"/>
      <c r="E110" s="216"/>
      <c r="F110" s="216"/>
      <c r="G110" s="217"/>
      <c r="H110" s="108">
        <v>11</v>
      </c>
      <c r="I110" s="109" t="str">
        <f>IF(H110="","","-")</f>
        <v>-</v>
      </c>
      <c r="J110" s="110">
        <v>9</v>
      </c>
      <c r="K110" s="235" t="s">
        <v>18</v>
      </c>
      <c r="L110" s="68">
        <v>10</v>
      </c>
      <c r="M110" s="70" t="str">
        <f aca="true" t="shared" si="67" ref="M110:M115">IF(L110="","","-")</f>
        <v>-</v>
      </c>
      <c r="N110" s="71">
        <v>11</v>
      </c>
      <c r="O110" s="223" t="s">
        <v>387</v>
      </c>
      <c r="P110" s="82">
        <v>11</v>
      </c>
      <c r="Q110" s="70" t="str">
        <f aca="true" t="shared" si="68" ref="Q110:Q118">IF(P110="","","-")</f>
        <v>-</v>
      </c>
      <c r="R110" s="73">
        <v>9</v>
      </c>
      <c r="S110" s="205" t="s">
        <v>387</v>
      </c>
      <c r="T110" s="206" t="s">
        <v>389</v>
      </c>
      <c r="U110" s="207"/>
      <c r="V110" s="207"/>
      <c r="W110" s="208"/>
      <c r="Y110" s="102"/>
      <c r="Z110" s="103"/>
      <c r="AA110" s="102"/>
      <c r="AB110" s="104"/>
      <c r="AC110" s="103"/>
      <c r="AD110" s="103"/>
      <c r="AE110" s="104"/>
      <c r="AJ110" s="21" t="s">
        <v>313</v>
      </c>
      <c r="AK110" s="22" t="s">
        <v>403</v>
      </c>
      <c r="AL110" s="215"/>
      <c r="AM110" s="216"/>
      <c r="AN110" s="216"/>
      <c r="AO110" s="217"/>
      <c r="AP110" s="108">
        <v>11</v>
      </c>
      <c r="AQ110" s="109" t="str">
        <f>IF(AP110="","","-")</f>
        <v>-</v>
      </c>
      <c r="AR110" s="110">
        <v>1</v>
      </c>
      <c r="AS110" s="235" t="s">
        <v>18</v>
      </c>
      <c r="AT110" s="68">
        <v>11</v>
      </c>
      <c r="AU110" s="70" t="str">
        <f aca="true" t="shared" si="69" ref="AU110:AU115">IF(AT110="","","-")</f>
        <v>-</v>
      </c>
      <c r="AV110" s="71">
        <v>0</v>
      </c>
      <c r="AW110" s="223" t="s">
        <v>387</v>
      </c>
      <c r="AX110" s="206" t="s">
        <v>389</v>
      </c>
      <c r="AY110" s="207"/>
      <c r="AZ110" s="207"/>
      <c r="BA110" s="208"/>
      <c r="BC110" s="102"/>
      <c r="BD110" s="103"/>
      <c r="BE110" s="102"/>
      <c r="BF110" s="104"/>
      <c r="BG110" s="103"/>
      <c r="BH110" s="103"/>
      <c r="BI110" s="104"/>
      <c r="BR110" s="28"/>
      <c r="BS110" s="14" t="s">
        <v>37</v>
      </c>
      <c r="BT110" s="28">
        <f>IF(CH101="","",CH101)</f>
      </c>
      <c r="BU110" s="81">
        <f t="shared" si="61"/>
      </c>
      <c r="BV110" s="42">
        <f>IF(CF101="","",CF101)</f>
      </c>
      <c r="BW110" s="183">
        <f>IF(BY107="","",BY107)</f>
      </c>
      <c r="BX110" s="43">
        <f>IF(CH104="","",CH104)</f>
        <v>11</v>
      </c>
      <c r="BY110" s="81" t="str">
        <f t="shared" si="64"/>
        <v>-</v>
      </c>
      <c r="BZ110" s="42">
        <f>IF(CF104="","",CF104)</f>
        <v>8</v>
      </c>
      <c r="CA110" s="183">
        <f>IF(CC107="","",CC107)</f>
      </c>
      <c r="CB110" s="43">
        <f>IF(CH107="","",CH107)</f>
        <v>5</v>
      </c>
      <c r="CC110" s="81" t="str">
        <f>IF(CB110="","","-")</f>
        <v>-</v>
      </c>
      <c r="CD110" s="42">
        <f>IF(CF107="","",CF107)</f>
        <v>11</v>
      </c>
      <c r="CE110" s="183" t="str">
        <f>IF(CG107="","",CG107)</f>
        <v>-</v>
      </c>
      <c r="CF110" s="190"/>
      <c r="CG110" s="191"/>
      <c r="CH110" s="191"/>
      <c r="CI110" s="234"/>
      <c r="CJ110" s="193" t="s">
        <v>342</v>
      </c>
      <c r="CK110" s="194"/>
      <c r="CL110" s="162" t="s">
        <v>370</v>
      </c>
      <c r="CM110" s="163"/>
      <c r="CO110" s="9"/>
      <c r="CP110" s="10"/>
      <c r="CQ110" s="9"/>
      <c r="CR110" s="11"/>
      <c r="CS110" s="10"/>
      <c r="CT110" s="10"/>
      <c r="CU110" s="11"/>
      <c r="CZ110" s="23"/>
      <c r="DA110" s="131" t="s">
        <v>37</v>
      </c>
      <c r="DB110" s="23">
        <f>IF(DL104="","",DL104)</f>
      </c>
      <c r="DC110" s="76">
        <f t="shared" si="65"/>
      </c>
      <c r="DD110" s="39">
        <f>IF(DJ104="","",DJ104)</f>
      </c>
      <c r="DE110" s="211"/>
      <c r="DF110" s="38">
        <f>IF(DL107="","",DL107)</f>
      </c>
      <c r="DG110" s="69">
        <f t="shared" si="66"/>
      </c>
      <c r="DH110" s="39">
        <f>IF(DJ107="","",DJ107)</f>
      </c>
      <c r="DI110" s="211"/>
      <c r="DJ110" s="212"/>
      <c r="DK110" s="213"/>
      <c r="DL110" s="213"/>
      <c r="DM110" s="214"/>
      <c r="DN110" s="38"/>
      <c r="DO110" s="69">
        <f t="shared" si="63"/>
      </c>
      <c r="DP110" s="39"/>
      <c r="DQ110" s="201"/>
      <c r="DR110" s="176" t="s">
        <v>399</v>
      </c>
      <c r="DS110" s="161"/>
      <c r="DT110" s="160" t="s">
        <v>398</v>
      </c>
      <c r="DU110" s="177"/>
      <c r="DW110" s="102"/>
      <c r="DX110" s="103"/>
      <c r="DY110" s="102"/>
      <c r="DZ110" s="104"/>
      <c r="EA110" s="103"/>
      <c r="EB110" s="103"/>
      <c r="EC110" s="104"/>
    </row>
    <row r="111" spans="2:133" ht="9.75" customHeight="1" thickBot="1">
      <c r="B111" s="21" t="s">
        <v>101</v>
      </c>
      <c r="C111" s="22" t="s">
        <v>102</v>
      </c>
      <c r="D111" s="218"/>
      <c r="E111" s="188"/>
      <c r="F111" s="188"/>
      <c r="G111" s="189"/>
      <c r="H111" s="108">
        <v>11</v>
      </c>
      <c r="I111" s="109" t="str">
        <f>IF(H111="","","-")</f>
        <v>-</v>
      </c>
      <c r="J111" s="111">
        <v>4</v>
      </c>
      <c r="K111" s="236"/>
      <c r="L111" s="68">
        <v>11</v>
      </c>
      <c r="M111" s="69" t="str">
        <f t="shared" si="67"/>
        <v>-</v>
      </c>
      <c r="N111" s="73">
        <v>4</v>
      </c>
      <c r="O111" s="182"/>
      <c r="P111" s="68">
        <v>11</v>
      </c>
      <c r="Q111" s="69" t="str">
        <f t="shared" si="68"/>
        <v>-</v>
      </c>
      <c r="R111" s="73">
        <v>4</v>
      </c>
      <c r="S111" s="200"/>
      <c r="T111" s="173"/>
      <c r="U111" s="174"/>
      <c r="V111" s="174"/>
      <c r="W111" s="175"/>
      <c r="Y111" s="102">
        <f>COUNTIF(D110:S112,"○")</f>
        <v>3</v>
      </c>
      <c r="Z111" s="103">
        <f>COUNTIF(D110:S112,"×")</f>
        <v>0</v>
      </c>
      <c r="AA111" s="102"/>
      <c r="AB111" s="104"/>
      <c r="AC111" s="103">
        <f>SUM(D110:D112,H110:H112,L110:L112,P110:P112)</f>
        <v>76</v>
      </c>
      <c r="AD111" s="103">
        <f>SUM(F110:F112,J110:J112,N110:N112,R110:R112)</f>
        <v>49</v>
      </c>
      <c r="AE111" s="104">
        <f>AC111-AD111</f>
        <v>27</v>
      </c>
      <c r="AJ111" s="21" t="s">
        <v>314</v>
      </c>
      <c r="AK111" s="22" t="s">
        <v>221</v>
      </c>
      <c r="AL111" s="218"/>
      <c r="AM111" s="188"/>
      <c r="AN111" s="188"/>
      <c r="AO111" s="189"/>
      <c r="AP111" s="108">
        <v>11</v>
      </c>
      <c r="AQ111" s="109" t="str">
        <f>IF(AP111="","","-")</f>
        <v>-</v>
      </c>
      <c r="AR111" s="111">
        <v>0</v>
      </c>
      <c r="AS111" s="236"/>
      <c r="AT111" s="68">
        <v>11</v>
      </c>
      <c r="AU111" s="69" t="str">
        <f t="shared" si="69"/>
        <v>-</v>
      </c>
      <c r="AV111" s="73">
        <v>3</v>
      </c>
      <c r="AW111" s="182"/>
      <c r="AX111" s="173"/>
      <c r="AY111" s="174"/>
      <c r="AZ111" s="174"/>
      <c r="BA111" s="175"/>
      <c r="BC111" s="102">
        <f>COUNTIF(AL110:AW112,"○")</f>
        <v>2</v>
      </c>
      <c r="BD111" s="103">
        <f>COUNTIF(AL110:AW112,"×")</f>
        <v>0</v>
      </c>
      <c r="BE111" s="102"/>
      <c r="BF111" s="104"/>
      <c r="BG111" s="103">
        <f>SUM(AL110:AL112,AP110:AP112,AT110:AT112)</f>
        <v>44</v>
      </c>
      <c r="BH111" s="103">
        <f>SUM(AN110:AN112,AR110:AR112,AV110:AV112)</f>
        <v>4</v>
      </c>
      <c r="BI111" s="104">
        <f>BG111-BH111</f>
        <v>40</v>
      </c>
      <c r="CO111" s="8"/>
      <c r="CP111" s="8"/>
      <c r="CQ111" s="8"/>
      <c r="CR111" s="8"/>
      <c r="CS111" s="8"/>
      <c r="CT111" s="8"/>
      <c r="CU111" s="8"/>
      <c r="CZ111" s="26" t="s">
        <v>252</v>
      </c>
      <c r="DA111" s="27" t="s">
        <v>244</v>
      </c>
      <c r="DB111" s="25">
        <f>IF(DP102="","",DP102)</f>
        <v>11</v>
      </c>
      <c r="DC111" s="69" t="str">
        <f t="shared" si="65"/>
        <v>-</v>
      </c>
      <c r="DD111" s="37">
        <f>IF(DN102="","",DN102)</f>
        <v>4</v>
      </c>
      <c r="DE111" s="181" t="str">
        <f>IF(DQ102="","",IF(DQ102="○","×",IF(DQ102="×","○")))</f>
        <v>○</v>
      </c>
      <c r="DF111" s="36">
        <f>IF(DP105="","",DP105)</f>
        <v>3</v>
      </c>
      <c r="DG111" s="79" t="str">
        <f t="shared" si="66"/>
        <v>-</v>
      </c>
      <c r="DH111" s="37">
        <f>IF(DN105="","",DN105)</f>
        <v>11</v>
      </c>
      <c r="DI111" s="181" t="str">
        <f>IF(DQ105="","",IF(DQ105="○","×",IF(DQ105="×","○")))</f>
        <v>×</v>
      </c>
      <c r="DJ111" s="40">
        <f>IF(DP108="","",DP108)</f>
        <v>11</v>
      </c>
      <c r="DK111" s="69" t="str">
        <f>IF(DJ111="","","-")</f>
        <v>-</v>
      </c>
      <c r="DL111" s="41">
        <f>IF(DN108="","",DN108)</f>
        <v>4</v>
      </c>
      <c r="DM111" s="181" t="str">
        <f>IF(DQ108="","",IF(DQ108="○","×",IF(DQ108="×","○")))</f>
        <v>○</v>
      </c>
      <c r="DN111" s="184"/>
      <c r="DO111" s="185"/>
      <c r="DP111" s="185"/>
      <c r="DQ111" s="232"/>
      <c r="DR111" s="170" t="s">
        <v>388</v>
      </c>
      <c r="DS111" s="171"/>
      <c r="DT111" s="171"/>
      <c r="DU111" s="172"/>
      <c r="DW111" s="105"/>
      <c r="DX111" s="106"/>
      <c r="DY111" s="105"/>
      <c r="DZ111" s="107"/>
      <c r="EA111" s="106"/>
      <c r="EB111" s="106"/>
      <c r="EC111" s="107"/>
    </row>
    <row r="112" spans="2:133" ht="9.75" customHeight="1">
      <c r="B112" s="23"/>
      <c r="C112" s="12" t="s">
        <v>103</v>
      </c>
      <c r="D112" s="219"/>
      <c r="E112" s="213"/>
      <c r="F112" s="213"/>
      <c r="G112" s="214"/>
      <c r="H112" s="112"/>
      <c r="I112" s="109">
        <f>IF(H112="","","-")</f>
      </c>
      <c r="J112" s="113"/>
      <c r="K112" s="237"/>
      <c r="L112" s="75">
        <v>11</v>
      </c>
      <c r="M112" s="76" t="str">
        <f t="shared" si="67"/>
        <v>-</v>
      </c>
      <c r="N112" s="74">
        <v>8</v>
      </c>
      <c r="O112" s="211"/>
      <c r="P112" s="75"/>
      <c r="Q112" s="76">
        <f t="shared" si="68"/>
      </c>
      <c r="R112" s="74"/>
      <c r="S112" s="201"/>
      <c r="T112" s="176" t="s">
        <v>398</v>
      </c>
      <c r="U112" s="161"/>
      <c r="V112" s="160" t="s">
        <v>399</v>
      </c>
      <c r="W112" s="177"/>
      <c r="Y112" s="102"/>
      <c r="Z112" s="103"/>
      <c r="AA112" s="102"/>
      <c r="AB112" s="104"/>
      <c r="AC112" s="103"/>
      <c r="AD112" s="103"/>
      <c r="AE112" s="104"/>
      <c r="AJ112" s="23"/>
      <c r="AK112" s="12" t="s">
        <v>103</v>
      </c>
      <c r="AL112" s="219"/>
      <c r="AM112" s="213"/>
      <c r="AN112" s="213"/>
      <c r="AO112" s="214"/>
      <c r="AP112" s="112"/>
      <c r="AQ112" s="109">
        <f>IF(AP112="","","-")</f>
      </c>
      <c r="AR112" s="113"/>
      <c r="AS112" s="237"/>
      <c r="AT112" s="75"/>
      <c r="AU112" s="76">
        <f t="shared" si="69"/>
      </c>
      <c r="AV112" s="74"/>
      <c r="AW112" s="211"/>
      <c r="AX112" s="176" t="s">
        <v>388</v>
      </c>
      <c r="AY112" s="161"/>
      <c r="AZ112" s="160" t="s">
        <v>399</v>
      </c>
      <c r="BA112" s="177"/>
      <c r="BC112" s="102"/>
      <c r="BD112" s="103"/>
      <c r="BE112" s="102"/>
      <c r="BF112" s="104"/>
      <c r="BG112" s="103"/>
      <c r="BH112" s="103"/>
      <c r="BI112" s="104"/>
      <c r="BR112" s="224" t="s">
        <v>69</v>
      </c>
      <c r="BS112" s="225"/>
      <c r="BT112" s="228" t="str">
        <f>BR114</f>
        <v>仙波直久</v>
      </c>
      <c r="BU112" s="229"/>
      <c r="BV112" s="229"/>
      <c r="BW112" s="223"/>
      <c r="BX112" s="230" t="str">
        <f>BR117</f>
        <v>大中俊之</v>
      </c>
      <c r="BY112" s="229"/>
      <c r="BZ112" s="229"/>
      <c r="CA112" s="223"/>
      <c r="CB112" s="230" t="str">
        <f>BR120</f>
        <v>露口　慶</v>
      </c>
      <c r="CC112" s="229"/>
      <c r="CD112" s="229"/>
      <c r="CE112" s="223"/>
      <c r="CF112" s="230" t="str">
        <f>BR123</f>
        <v>西村融典</v>
      </c>
      <c r="CG112" s="229"/>
      <c r="CH112" s="229"/>
      <c r="CI112" s="205"/>
      <c r="CJ112" s="164" t="s">
        <v>24</v>
      </c>
      <c r="CK112" s="165"/>
      <c r="CL112" s="165"/>
      <c r="CM112" s="166"/>
      <c r="CO112" s="167" t="s">
        <v>28</v>
      </c>
      <c r="CP112" s="168"/>
      <c r="CQ112" s="167" t="s">
        <v>29</v>
      </c>
      <c r="CR112" s="169"/>
      <c r="CS112" s="168" t="s">
        <v>30</v>
      </c>
      <c r="CT112" s="168"/>
      <c r="CU112" s="169"/>
      <c r="CZ112" s="25" t="s">
        <v>253</v>
      </c>
      <c r="DA112" s="22" t="s">
        <v>244</v>
      </c>
      <c r="DB112" s="25">
        <f>IF(DP103="","",DP103)</f>
        <v>11</v>
      </c>
      <c r="DC112" s="69" t="str">
        <f t="shared" si="65"/>
        <v>-</v>
      </c>
      <c r="DD112" s="37">
        <f>IF(DN103="","",DN103)</f>
        <v>4</v>
      </c>
      <c r="DE112" s="182" t="str">
        <f>IF(DG109="","",DG109)</f>
        <v>-</v>
      </c>
      <c r="DF112" s="36">
        <f>IF(DP106="","",DP106)</f>
        <v>2</v>
      </c>
      <c r="DG112" s="69" t="str">
        <f t="shared" si="66"/>
        <v>-</v>
      </c>
      <c r="DH112" s="37">
        <f>IF(DN106="","",DN106)</f>
        <v>11</v>
      </c>
      <c r="DI112" s="182">
        <f>IF(DK109="","",DK109)</f>
      </c>
      <c r="DJ112" s="29">
        <f>IF(DP109="","",DP109)</f>
        <v>11</v>
      </c>
      <c r="DK112" s="69" t="str">
        <f>IF(DJ112="","","-")</f>
        <v>-</v>
      </c>
      <c r="DL112" s="37">
        <f>IF(DN109="","",DN109)</f>
        <v>5</v>
      </c>
      <c r="DM112" s="182" t="str">
        <f>IF(DO109="","",DO109)</f>
        <v>-</v>
      </c>
      <c r="DN112" s="187"/>
      <c r="DO112" s="188"/>
      <c r="DP112" s="188"/>
      <c r="DQ112" s="233"/>
      <c r="DR112" s="173"/>
      <c r="DS112" s="174"/>
      <c r="DT112" s="174"/>
      <c r="DU112" s="175"/>
      <c r="DW112" s="102">
        <f>COUNTIF(DB111:DQ113,"○")</f>
        <v>2</v>
      </c>
      <c r="DX112" s="103">
        <f>COUNTIF(DB111:DQ113,"×")</f>
        <v>1</v>
      </c>
      <c r="DY112" s="102"/>
      <c r="DZ112" s="104"/>
      <c r="EA112" s="103">
        <f>SUM(DB111:DB113,DF111:DF113,DJ111:DJ113,DN111:DN113)</f>
        <v>49</v>
      </c>
      <c r="EB112" s="103">
        <f>SUM(DD111:DD113,DH111:DH113,DL111:DL113,DP111:DP113)</f>
        <v>39</v>
      </c>
      <c r="EC112" s="104">
        <f>EA112-EB112</f>
        <v>10</v>
      </c>
    </row>
    <row r="113" spans="2:133" ht="9.75" customHeight="1" thickBot="1">
      <c r="B113" s="21" t="s">
        <v>104</v>
      </c>
      <c r="C113" s="27" t="s">
        <v>43</v>
      </c>
      <c r="D113" s="34">
        <f>IF(J110="","",J110)</f>
        <v>9</v>
      </c>
      <c r="E113" s="69" t="str">
        <f aca="true" t="shared" si="70" ref="E113:E121">IF(D113="","","-")</f>
        <v>-</v>
      </c>
      <c r="F113" s="37">
        <f>IF(H110="","",H110)</f>
        <v>11</v>
      </c>
      <c r="G113" s="181" t="str">
        <f>IF(K110="","",IF(K110="○","×",IF(K110="×","○")))</f>
        <v>×</v>
      </c>
      <c r="H113" s="184"/>
      <c r="I113" s="185"/>
      <c r="J113" s="185"/>
      <c r="K113" s="186"/>
      <c r="L113" s="77">
        <v>11</v>
      </c>
      <c r="M113" s="69" t="str">
        <f t="shared" si="67"/>
        <v>-</v>
      </c>
      <c r="N113" s="73">
        <v>0</v>
      </c>
      <c r="O113" s="181" t="s">
        <v>387</v>
      </c>
      <c r="P113" s="29">
        <v>2</v>
      </c>
      <c r="Q113" s="69" t="str">
        <f t="shared" si="68"/>
        <v>-</v>
      </c>
      <c r="R113" s="73">
        <v>11</v>
      </c>
      <c r="S113" s="199" t="s">
        <v>386</v>
      </c>
      <c r="T113" s="170" t="s">
        <v>398</v>
      </c>
      <c r="U113" s="171"/>
      <c r="V113" s="171"/>
      <c r="W113" s="172"/>
      <c r="Y113" s="105"/>
      <c r="Z113" s="106"/>
      <c r="AA113" s="105"/>
      <c r="AB113" s="107"/>
      <c r="AC113" s="106"/>
      <c r="AD113" s="106"/>
      <c r="AE113" s="107"/>
      <c r="AJ113" s="21" t="s">
        <v>315</v>
      </c>
      <c r="AK113" s="24" t="s">
        <v>43</v>
      </c>
      <c r="AL113" s="34">
        <f>IF(AR110="","",AR110)</f>
        <v>1</v>
      </c>
      <c r="AM113" s="69" t="str">
        <f aca="true" t="shared" si="71" ref="AM113:AM118">IF(AL113="","","-")</f>
        <v>-</v>
      </c>
      <c r="AN113" s="37">
        <f>IF(AP110="","",AP110)</f>
        <v>11</v>
      </c>
      <c r="AO113" s="181" t="str">
        <f>IF(AS110="","",IF(AS110="○","×",IF(AS110="×","○")))</f>
        <v>×</v>
      </c>
      <c r="AP113" s="184"/>
      <c r="AQ113" s="185"/>
      <c r="AR113" s="185"/>
      <c r="AS113" s="186"/>
      <c r="AT113" s="77">
        <v>2</v>
      </c>
      <c r="AU113" s="69" t="str">
        <f t="shared" si="69"/>
        <v>-</v>
      </c>
      <c r="AV113" s="73">
        <v>11</v>
      </c>
      <c r="AW113" s="181" t="s">
        <v>341</v>
      </c>
      <c r="AX113" s="170" t="s">
        <v>398</v>
      </c>
      <c r="AY113" s="171"/>
      <c r="AZ113" s="171"/>
      <c r="BA113" s="172"/>
      <c r="BC113" s="105"/>
      <c r="BD113" s="106"/>
      <c r="BE113" s="105"/>
      <c r="BF113" s="107"/>
      <c r="BG113" s="106"/>
      <c r="BH113" s="106"/>
      <c r="BI113" s="107"/>
      <c r="BR113" s="226"/>
      <c r="BS113" s="227"/>
      <c r="BT113" s="231" t="str">
        <f>BR115</f>
        <v>鈴木万利</v>
      </c>
      <c r="BU113" s="180"/>
      <c r="BV113" s="180"/>
      <c r="BW113" s="183"/>
      <c r="BX113" s="209" t="str">
        <f>BR118</f>
        <v>石丸　綾</v>
      </c>
      <c r="BY113" s="180"/>
      <c r="BZ113" s="180"/>
      <c r="CA113" s="183"/>
      <c r="CB113" s="209" t="str">
        <f>BR121</f>
        <v>大西豊美</v>
      </c>
      <c r="CC113" s="180"/>
      <c r="CD113" s="180"/>
      <c r="CE113" s="183"/>
      <c r="CF113" s="209" t="str">
        <f>BR124</f>
        <v>田村由佳</v>
      </c>
      <c r="CG113" s="180"/>
      <c r="CH113" s="180"/>
      <c r="CI113" s="210"/>
      <c r="CJ113" s="202" t="s">
        <v>25</v>
      </c>
      <c r="CK113" s="203"/>
      <c r="CL113" s="203"/>
      <c r="CM113" s="204"/>
      <c r="CO113" s="99" t="s">
        <v>31</v>
      </c>
      <c r="CP113" s="100" t="s">
        <v>32</v>
      </c>
      <c r="CQ113" s="99" t="s">
        <v>33</v>
      </c>
      <c r="CR113" s="101" t="s">
        <v>34</v>
      </c>
      <c r="CS113" s="100" t="s">
        <v>33</v>
      </c>
      <c r="CT113" s="100" t="s">
        <v>34</v>
      </c>
      <c r="CU113" s="101" t="s">
        <v>35</v>
      </c>
      <c r="CZ113" s="28"/>
      <c r="DA113" s="14" t="s">
        <v>37</v>
      </c>
      <c r="DB113" s="28">
        <f>IF(DP104="","",DP104)</f>
      </c>
      <c r="DC113" s="81">
        <f t="shared" si="65"/>
      </c>
      <c r="DD113" s="42">
        <f>IF(DN104="","",DN104)</f>
      </c>
      <c r="DE113" s="183">
        <f>IF(DG110="","",DG110)</f>
      </c>
      <c r="DF113" s="43">
        <f>IF(DP107="","",DP107)</f>
      </c>
      <c r="DG113" s="81">
        <f t="shared" si="66"/>
      </c>
      <c r="DH113" s="42">
        <f>IF(DN107="","",DN107)</f>
      </c>
      <c r="DI113" s="183">
        <f>IF(DK110="","",DK110)</f>
      </c>
      <c r="DJ113" s="43">
        <f>IF(DP110="","",DP110)</f>
      </c>
      <c r="DK113" s="81">
        <f>IF(DJ113="","","-")</f>
      </c>
      <c r="DL113" s="42">
        <f>IF(DN110="","",DN110)</f>
      </c>
      <c r="DM113" s="183">
        <f>IF(DO110="","",DO110)</f>
      </c>
      <c r="DN113" s="190"/>
      <c r="DO113" s="191"/>
      <c r="DP113" s="191"/>
      <c r="DQ113" s="234"/>
      <c r="DR113" s="193" t="s">
        <v>388</v>
      </c>
      <c r="DS113" s="194"/>
      <c r="DT113" s="162" t="s">
        <v>389</v>
      </c>
      <c r="DU113" s="163"/>
      <c r="DW113" s="9"/>
      <c r="DX113" s="10"/>
      <c r="DY113" s="9"/>
      <c r="DZ113" s="11"/>
      <c r="EA113" s="10"/>
      <c r="EB113" s="10"/>
      <c r="EC113" s="11"/>
    </row>
    <row r="114" spans="2:133" ht="9.75" customHeight="1" thickBot="1">
      <c r="B114" s="21" t="s">
        <v>105</v>
      </c>
      <c r="C114" s="22" t="s">
        <v>43</v>
      </c>
      <c r="D114" s="25">
        <f>IF(J111="","",J111)</f>
        <v>4</v>
      </c>
      <c r="E114" s="69" t="str">
        <f t="shared" si="70"/>
        <v>-</v>
      </c>
      <c r="F114" s="37">
        <f>IF(H111="","",H111)</f>
        <v>11</v>
      </c>
      <c r="G114" s="182"/>
      <c r="H114" s="187"/>
      <c r="I114" s="188"/>
      <c r="J114" s="188"/>
      <c r="K114" s="189"/>
      <c r="L114" s="77">
        <v>10</v>
      </c>
      <c r="M114" s="69" t="str">
        <f t="shared" si="67"/>
        <v>-</v>
      </c>
      <c r="N114" s="73">
        <v>11</v>
      </c>
      <c r="O114" s="182"/>
      <c r="P114" s="36">
        <v>7</v>
      </c>
      <c r="Q114" s="69" t="str">
        <f t="shared" si="68"/>
        <v>-</v>
      </c>
      <c r="R114" s="30">
        <v>11</v>
      </c>
      <c r="S114" s="200"/>
      <c r="T114" s="173"/>
      <c r="U114" s="174"/>
      <c r="V114" s="174"/>
      <c r="W114" s="175"/>
      <c r="Y114" s="102">
        <f>COUNTIF(D113:S115,"○")</f>
        <v>1</v>
      </c>
      <c r="Z114" s="103">
        <f>COUNTIF(D113:S115,"×")</f>
        <v>2</v>
      </c>
      <c r="AA114" s="102"/>
      <c r="AB114" s="104"/>
      <c r="AC114" s="103">
        <f>SUM(D113:D115,H113:H115,L113:L115,P113:P115)</f>
        <v>54</v>
      </c>
      <c r="AD114" s="103">
        <f>SUM(F113:F115,J113:J115,N113:N115,R113:R115)</f>
        <v>56</v>
      </c>
      <c r="AE114" s="104">
        <f>AC114-AD114</f>
        <v>-2</v>
      </c>
      <c r="AJ114" s="21" t="s">
        <v>316</v>
      </c>
      <c r="AK114" s="84" t="s">
        <v>43</v>
      </c>
      <c r="AL114" s="25">
        <f>IF(AR111="","",AR111)</f>
        <v>0</v>
      </c>
      <c r="AM114" s="69" t="str">
        <f t="shared" si="71"/>
        <v>-</v>
      </c>
      <c r="AN114" s="37">
        <f>IF(AP111="","",AP111)</f>
        <v>11</v>
      </c>
      <c r="AO114" s="182"/>
      <c r="AP114" s="187"/>
      <c r="AQ114" s="188"/>
      <c r="AR114" s="188"/>
      <c r="AS114" s="189"/>
      <c r="AT114" s="77">
        <v>0</v>
      </c>
      <c r="AU114" s="69" t="str">
        <f t="shared" si="69"/>
        <v>-</v>
      </c>
      <c r="AV114" s="73">
        <v>11</v>
      </c>
      <c r="AW114" s="182"/>
      <c r="AX114" s="173"/>
      <c r="AY114" s="174"/>
      <c r="AZ114" s="174"/>
      <c r="BA114" s="175"/>
      <c r="BC114" s="102">
        <f>COUNTIF(AL113:AW115,"○")</f>
        <v>0</v>
      </c>
      <c r="BD114" s="103">
        <f>COUNTIF(AL113:AW115,"×")</f>
        <v>2</v>
      </c>
      <c r="BE114" s="102"/>
      <c r="BF114" s="104"/>
      <c r="BG114" s="103">
        <f>SUM(AL113:AL115,AP113:AP115,AT113:AT115)</f>
        <v>3</v>
      </c>
      <c r="BH114" s="103">
        <f>SUM(AN113:AN115,AR113:AR115,AV113:AV115)</f>
        <v>44</v>
      </c>
      <c r="BI114" s="104">
        <f>BG114-BH114</f>
        <v>-41</v>
      </c>
      <c r="BR114" s="21" t="s">
        <v>171</v>
      </c>
      <c r="BS114" s="22" t="s">
        <v>11</v>
      </c>
      <c r="BT114" s="215"/>
      <c r="BU114" s="216"/>
      <c r="BV114" s="216"/>
      <c r="BW114" s="217"/>
      <c r="BX114" s="108">
        <v>3</v>
      </c>
      <c r="BY114" s="109" t="str">
        <f>IF(BX114="","","-")</f>
        <v>-</v>
      </c>
      <c r="BZ114" s="110">
        <v>11</v>
      </c>
      <c r="CA114" s="235" t="s">
        <v>18</v>
      </c>
      <c r="CB114" s="68">
        <v>2</v>
      </c>
      <c r="CC114" s="70" t="str">
        <f aca="true" t="shared" si="72" ref="CC114:CC119">IF(CB114="","","-")</f>
        <v>-</v>
      </c>
      <c r="CD114" s="71">
        <v>11</v>
      </c>
      <c r="CE114" s="223" t="s">
        <v>327</v>
      </c>
      <c r="CF114" s="82">
        <v>0</v>
      </c>
      <c r="CG114" s="70" t="str">
        <f aca="true" t="shared" si="73" ref="CG114:CG122">IF(CF114="","","-")</f>
        <v>-</v>
      </c>
      <c r="CH114" s="73">
        <v>11</v>
      </c>
      <c r="CI114" s="205" t="s">
        <v>327</v>
      </c>
      <c r="CJ114" s="206" t="s">
        <v>398</v>
      </c>
      <c r="CK114" s="207"/>
      <c r="CL114" s="207"/>
      <c r="CM114" s="208"/>
      <c r="CO114" s="102"/>
      <c r="CP114" s="103"/>
      <c r="CQ114" s="102"/>
      <c r="CR114" s="104"/>
      <c r="CS114" s="103"/>
      <c r="CT114" s="103"/>
      <c r="CU114" s="104"/>
      <c r="DW114" s="8"/>
      <c r="DX114" s="8"/>
      <c r="DY114" s="8"/>
      <c r="DZ114" s="8"/>
      <c r="EA114" s="8"/>
      <c r="EB114" s="8"/>
      <c r="EC114" s="8"/>
    </row>
    <row r="115" spans="2:133" ht="9.75" customHeight="1">
      <c r="B115" s="23"/>
      <c r="C115" s="13" t="s">
        <v>37</v>
      </c>
      <c r="D115" s="23">
        <f>IF(J112="","",J112)</f>
      </c>
      <c r="E115" s="69">
        <f t="shared" si="70"/>
      </c>
      <c r="F115" s="33">
        <f>IF(H112="","",H112)</f>
      </c>
      <c r="G115" s="211"/>
      <c r="H115" s="212"/>
      <c r="I115" s="213"/>
      <c r="J115" s="213"/>
      <c r="K115" s="214"/>
      <c r="L115" s="38">
        <v>11</v>
      </c>
      <c r="M115" s="69" t="str">
        <f t="shared" si="67"/>
        <v>-</v>
      </c>
      <c r="N115" s="39">
        <v>1</v>
      </c>
      <c r="O115" s="211"/>
      <c r="P115" s="83"/>
      <c r="Q115" s="76">
        <f t="shared" si="68"/>
      </c>
      <c r="R115" s="33"/>
      <c r="S115" s="201"/>
      <c r="T115" s="176" t="s">
        <v>389</v>
      </c>
      <c r="U115" s="161"/>
      <c r="V115" s="160" t="s">
        <v>388</v>
      </c>
      <c r="W115" s="177"/>
      <c r="Y115" s="9"/>
      <c r="Z115" s="10"/>
      <c r="AA115" s="9"/>
      <c r="AB115" s="11"/>
      <c r="AC115" s="10"/>
      <c r="AD115" s="10"/>
      <c r="AE115" s="11"/>
      <c r="AJ115" s="23"/>
      <c r="AK115" s="130" t="s">
        <v>37</v>
      </c>
      <c r="AL115" s="23">
        <f>IF(AR112="","",AR112)</f>
      </c>
      <c r="AM115" s="69">
        <f t="shared" si="71"/>
      </c>
      <c r="AN115" s="33">
        <f>IF(AP112="","",AP112)</f>
      </c>
      <c r="AO115" s="211"/>
      <c r="AP115" s="212"/>
      <c r="AQ115" s="213"/>
      <c r="AR115" s="213"/>
      <c r="AS115" s="214"/>
      <c r="AT115" s="38"/>
      <c r="AU115" s="69">
        <f t="shared" si="69"/>
      </c>
      <c r="AV115" s="39"/>
      <c r="AW115" s="211"/>
      <c r="AX115" s="176" t="s">
        <v>399</v>
      </c>
      <c r="AY115" s="161"/>
      <c r="AZ115" s="160" t="s">
        <v>388</v>
      </c>
      <c r="BA115" s="177"/>
      <c r="BC115" s="9"/>
      <c r="BD115" s="10"/>
      <c r="BE115" s="9"/>
      <c r="BF115" s="11"/>
      <c r="BG115" s="10"/>
      <c r="BH115" s="10"/>
      <c r="BI115" s="11"/>
      <c r="BR115" s="21" t="s">
        <v>172</v>
      </c>
      <c r="BS115" s="22" t="s">
        <v>11</v>
      </c>
      <c r="BT115" s="218"/>
      <c r="BU115" s="188"/>
      <c r="BV115" s="188"/>
      <c r="BW115" s="189"/>
      <c r="BX115" s="108">
        <v>11</v>
      </c>
      <c r="BY115" s="109" t="str">
        <f>IF(BX115="","","-")</f>
        <v>-</v>
      </c>
      <c r="BZ115" s="111">
        <v>0</v>
      </c>
      <c r="CA115" s="236"/>
      <c r="CB115" s="68">
        <v>4</v>
      </c>
      <c r="CC115" s="69" t="str">
        <f t="shared" si="72"/>
        <v>-</v>
      </c>
      <c r="CD115" s="73">
        <v>11</v>
      </c>
      <c r="CE115" s="182"/>
      <c r="CF115" s="68">
        <v>6</v>
      </c>
      <c r="CG115" s="69" t="str">
        <f t="shared" si="73"/>
        <v>-</v>
      </c>
      <c r="CH115" s="73">
        <v>11</v>
      </c>
      <c r="CI115" s="200"/>
      <c r="CJ115" s="173"/>
      <c r="CK115" s="174"/>
      <c r="CL115" s="174"/>
      <c r="CM115" s="175"/>
      <c r="CO115" s="102">
        <f>COUNTIF(BT114:CI116,"○")</f>
        <v>1</v>
      </c>
      <c r="CP115" s="103">
        <f>COUNTIF(BT114:CI116,"×")</f>
        <v>2</v>
      </c>
      <c r="CQ115" s="102"/>
      <c r="CR115" s="104"/>
      <c r="CS115" s="103">
        <f>SUM(BT114:BT116,BX114:BX116,CB114:CB116,CF114:CF116)</f>
        <v>37</v>
      </c>
      <c r="CT115" s="103">
        <f>SUM(BV114:BV116,BZ114:BZ116,CD114:CD116,CH114:CH116)</f>
        <v>59</v>
      </c>
      <c r="CU115" s="104">
        <f>CS115-CT115</f>
        <v>-22</v>
      </c>
      <c r="CZ115" s="224" t="s">
        <v>80</v>
      </c>
      <c r="DA115" s="225"/>
      <c r="DB115" s="228" t="str">
        <f>CZ117</f>
        <v>林　孝弘</v>
      </c>
      <c r="DC115" s="229"/>
      <c r="DD115" s="229"/>
      <c r="DE115" s="223"/>
      <c r="DF115" s="230" t="str">
        <f>CZ120</f>
        <v>宮崎増雄</v>
      </c>
      <c r="DG115" s="229"/>
      <c r="DH115" s="229"/>
      <c r="DI115" s="223"/>
      <c r="DJ115" s="230" t="str">
        <f>CZ123</f>
        <v>福田明彦</v>
      </c>
      <c r="DK115" s="229"/>
      <c r="DL115" s="229"/>
      <c r="DM115" s="223"/>
      <c r="DN115" s="230" t="str">
        <f>CZ126</f>
        <v>藤田哲正</v>
      </c>
      <c r="DO115" s="229"/>
      <c r="DP115" s="229"/>
      <c r="DQ115" s="205"/>
      <c r="DR115" s="164" t="s">
        <v>24</v>
      </c>
      <c r="DS115" s="165"/>
      <c r="DT115" s="165"/>
      <c r="DU115" s="166"/>
      <c r="DW115" s="167" t="s">
        <v>28</v>
      </c>
      <c r="DX115" s="168"/>
      <c r="DY115" s="167" t="s">
        <v>29</v>
      </c>
      <c r="DZ115" s="169"/>
      <c r="EA115" s="168" t="s">
        <v>30</v>
      </c>
      <c r="EB115" s="168"/>
      <c r="EC115" s="169"/>
    </row>
    <row r="116" spans="2:133" ht="9.75" customHeight="1" thickBot="1">
      <c r="B116" s="25" t="s">
        <v>106</v>
      </c>
      <c r="C116" s="24" t="s">
        <v>43</v>
      </c>
      <c r="D116" s="25">
        <f>IF(N110="","",N110)</f>
        <v>11</v>
      </c>
      <c r="E116" s="79" t="str">
        <f t="shared" si="70"/>
        <v>-</v>
      </c>
      <c r="F116" s="37">
        <f>IF(L110="","",L110)</f>
        <v>10</v>
      </c>
      <c r="G116" s="181" t="str">
        <f>IF(O110="","",IF(O110="○","×",IF(O110="×","○")))</f>
        <v>×</v>
      </c>
      <c r="H116" s="36">
        <f>IF(N113="","",N113)</f>
        <v>0</v>
      </c>
      <c r="I116" s="69" t="str">
        <f aca="true" t="shared" si="74" ref="I116:I121">IF(H116="","","-")</f>
        <v>-</v>
      </c>
      <c r="J116" s="37">
        <f>IF(L113="","",L113)</f>
        <v>11</v>
      </c>
      <c r="K116" s="181" t="str">
        <f>IF(O113="","",IF(O113="○","×",IF(O113="×","○")))</f>
        <v>×</v>
      </c>
      <c r="L116" s="184"/>
      <c r="M116" s="185"/>
      <c r="N116" s="185"/>
      <c r="O116" s="186"/>
      <c r="P116" s="77">
        <v>9</v>
      </c>
      <c r="Q116" s="69" t="str">
        <f t="shared" si="68"/>
        <v>-</v>
      </c>
      <c r="R116" s="73">
        <v>11</v>
      </c>
      <c r="S116" s="199" t="s">
        <v>341</v>
      </c>
      <c r="T116" s="170" t="s">
        <v>402</v>
      </c>
      <c r="U116" s="171"/>
      <c r="V116" s="171"/>
      <c r="W116" s="172"/>
      <c r="Y116" s="102"/>
      <c r="Z116" s="103"/>
      <c r="AA116" s="102"/>
      <c r="AB116" s="104"/>
      <c r="AC116" s="103"/>
      <c r="AD116" s="103"/>
      <c r="AE116" s="104"/>
      <c r="AJ116" s="25" t="s">
        <v>358</v>
      </c>
      <c r="AK116" s="27" t="s">
        <v>295</v>
      </c>
      <c r="AL116" s="25">
        <f>IF(AV110="","",AV110)</f>
        <v>0</v>
      </c>
      <c r="AM116" s="79" t="str">
        <f t="shared" si="71"/>
        <v>-</v>
      </c>
      <c r="AN116" s="37">
        <f>IF(AT110="","",AT110)</f>
        <v>11</v>
      </c>
      <c r="AO116" s="35" t="str">
        <f>IF(AW110="","",IF(AW110="○","×",IF(AW110="×","○")))</f>
        <v>×</v>
      </c>
      <c r="AP116" s="36">
        <f>IF(AV113="","",AV113)</f>
        <v>11</v>
      </c>
      <c r="AQ116" s="69" t="str">
        <f>IF(AP116="","","-")</f>
        <v>-</v>
      </c>
      <c r="AR116" s="37">
        <f>IF(AT113="","",AT113)</f>
        <v>2</v>
      </c>
      <c r="AS116" s="35" t="str">
        <f>IF(AW113="","",IF(AW113="○","×",IF(AW113="×","○")))</f>
        <v>○</v>
      </c>
      <c r="AT116" s="184"/>
      <c r="AU116" s="185"/>
      <c r="AV116" s="185"/>
      <c r="AW116" s="186"/>
      <c r="AX116" s="170" t="s">
        <v>388</v>
      </c>
      <c r="AY116" s="171"/>
      <c r="AZ116" s="171"/>
      <c r="BA116" s="172"/>
      <c r="BC116" s="102"/>
      <c r="BD116" s="103"/>
      <c r="BE116" s="102"/>
      <c r="BF116" s="104"/>
      <c r="BG116" s="103"/>
      <c r="BH116" s="103"/>
      <c r="BI116" s="104"/>
      <c r="BR116" s="23"/>
      <c r="BS116" s="12" t="s">
        <v>37</v>
      </c>
      <c r="BT116" s="219"/>
      <c r="BU116" s="213"/>
      <c r="BV116" s="213"/>
      <c r="BW116" s="214"/>
      <c r="BX116" s="112">
        <v>11</v>
      </c>
      <c r="BY116" s="109" t="str">
        <f>IF(BX116="","","-")</f>
        <v>-</v>
      </c>
      <c r="BZ116" s="113">
        <v>4</v>
      </c>
      <c r="CA116" s="237"/>
      <c r="CB116" s="75"/>
      <c r="CC116" s="76">
        <f t="shared" si="72"/>
      </c>
      <c r="CD116" s="74"/>
      <c r="CE116" s="211"/>
      <c r="CF116" s="75"/>
      <c r="CG116" s="76">
        <f t="shared" si="73"/>
      </c>
      <c r="CH116" s="74"/>
      <c r="CI116" s="201"/>
      <c r="CJ116" s="176" t="s">
        <v>344</v>
      </c>
      <c r="CK116" s="161"/>
      <c r="CL116" s="160" t="s">
        <v>345</v>
      </c>
      <c r="CM116" s="177"/>
      <c r="CO116" s="102"/>
      <c r="CP116" s="103"/>
      <c r="CQ116" s="102"/>
      <c r="CR116" s="104"/>
      <c r="CS116" s="103"/>
      <c r="CT116" s="103"/>
      <c r="CU116" s="104"/>
      <c r="CZ116" s="226"/>
      <c r="DA116" s="227"/>
      <c r="DB116" s="231" t="str">
        <f>CZ118</f>
        <v>関本絵美</v>
      </c>
      <c r="DC116" s="180"/>
      <c r="DD116" s="180"/>
      <c r="DE116" s="183"/>
      <c r="DF116" s="209" t="str">
        <f>CZ121</f>
        <v>勝川仁美</v>
      </c>
      <c r="DG116" s="180"/>
      <c r="DH116" s="180"/>
      <c r="DI116" s="183"/>
      <c r="DJ116" s="209" t="str">
        <f>CZ124</f>
        <v>坂上昌美</v>
      </c>
      <c r="DK116" s="180"/>
      <c r="DL116" s="180"/>
      <c r="DM116" s="183"/>
      <c r="DN116" s="209" t="str">
        <f>CZ127</f>
        <v>加藤里美</v>
      </c>
      <c r="DO116" s="180"/>
      <c r="DP116" s="180"/>
      <c r="DQ116" s="210"/>
      <c r="DR116" s="202" t="s">
        <v>25</v>
      </c>
      <c r="DS116" s="203"/>
      <c r="DT116" s="203"/>
      <c r="DU116" s="204"/>
      <c r="DW116" s="99" t="s">
        <v>31</v>
      </c>
      <c r="DX116" s="100" t="s">
        <v>32</v>
      </c>
      <c r="DY116" s="99" t="s">
        <v>33</v>
      </c>
      <c r="DZ116" s="101" t="s">
        <v>34</v>
      </c>
      <c r="EA116" s="100" t="s">
        <v>33</v>
      </c>
      <c r="EB116" s="100" t="s">
        <v>34</v>
      </c>
      <c r="EC116" s="101" t="s">
        <v>35</v>
      </c>
    </row>
    <row r="117" spans="2:133" ht="9.75" customHeight="1">
      <c r="B117" s="25" t="s">
        <v>107</v>
      </c>
      <c r="C117" s="22" t="s">
        <v>108</v>
      </c>
      <c r="D117" s="25">
        <f>IF(N111="","",N111)</f>
        <v>4</v>
      </c>
      <c r="E117" s="69" t="str">
        <f t="shared" si="70"/>
        <v>-</v>
      </c>
      <c r="F117" s="37">
        <f>IF(L111="","",L111)</f>
        <v>11</v>
      </c>
      <c r="G117" s="182"/>
      <c r="H117" s="36">
        <f>IF(N114="","",N114)</f>
        <v>11</v>
      </c>
      <c r="I117" s="69" t="str">
        <f t="shared" si="74"/>
        <v>-</v>
      </c>
      <c r="J117" s="37">
        <f>IF(L114="","",L114)</f>
        <v>10</v>
      </c>
      <c r="K117" s="182"/>
      <c r="L117" s="187"/>
      <c r="M117" s="188"/>
      <c r="N117" s="188"/>
      <c r="O117" s="189"/>
      <c r="P117" s="77">
        <v>8</v>
      </c>
      <c r="Q117" s="69" t="str">
        <f t="shared" si="68"/>
        <v>-</v>
      </c>
      <c r="R117" s="30">
        <v>11</v>
      </c>
      <c r="S117" s="200"/>
      <c r="T117" s="173"/>
      <c r="U117" s="174"/>
      <c r="V117" s="174"/>
      <c r="W117" s="175"/>
      <c r="Y117" s="102">
        <f>COUNTIF(D116:S118,"○")</f>
        <v>0</v>
      </c>
      <c r="Z117" s="103">
        <f>COUNTIF(D116:S118,"×")</f>
        <v>3</v>
      </c>
      <c r="AA117" s="102"/>
      <c r="AB117" s="104"/>
      <c r="AC117" s="103">
        <f>SUM(D116:D118,H116:H118,L116:L118,P116:P118)</f>
        <v>52</v>
      </c>
      <c r="AD117" s="103">
        <f>SUM(F116:F118,J116:J118,N116:N118,R116:R118)</f>
        <v>86</v>
      </c>
      <c r="AE117" s="104">
        <f>AC117-AD117</f>
        <v>-34</v>
      </c>
      <c r="AJ117" s="25" t="s">
        <v>317</v>
      </c>
      <c r="AK117" s="22" t="s">
        <v>295</v>
      </c>
      <c r="AL117" s="25">
        <f>IF(AV111="","",AV111)</f>
        <v>3</v>
      </c>
      <c r="AM117" s="69" t="str">
        <f t="shared" si="71"/>
        <v>-</v>
      </c>
      <c r="AN117" s="37">
        <f>IF(AT111="","",AT111)</f>
        <v>11</v>
      </c>
      <c r="AO117" s="31">
        <f>IF(AQ114="","",AQ114)</f>
      </c>
      <c r="AP117" s="36">
        <f>IF(AV114="","",AV114)</f>
        <v>11</v>
      </c>
      <c r="AQ117" s="69" t="str">
        <f>IF(AP117="","","-")</f>
        <v>-</v>
      </c>
      <c r="AR117" s="37">
        <f>IF(AT114="","",AT114)</f>
        <v>0</v>
      </c>
      <c r="AS117" s="31" t="str">
        <f>IF(AU114="","",AU114)</f>
        <v>-</v>
      </c>
      <c r="AT117" s="187"/>
      <c r="AU117" s="188"/>
      <c r="AV117" s="188"/>
      <c r="AW117" s="189"/>
      <c r="AX117" s="173"/>
      <c r="AY117" s="174"/>
      <c r="AZ117" s="174"/>
      <c r="BA117" s="175"/>
      <c r="BC117" s="102">
        <f>COUNTIF(AL116:AW118,"○")</f>
        <v>1</v>
      </c>
      <c r="BD117" s="103">
        <f>COUNTIF(AL116:AW118,"×")</f>
        <v>1</v>
      </c>
      <c r="BE117" s="102"/>
      <c r="BF117" s="104"/>
      <c r="BG117" s="103">
        <f>SUM(AL116:AL118,AP116:AP118,AT116:AT118)</f>
        <v>25</v>
      </c>
      <c r="BH117" s="103">
        <f>SUM(AN116:AN118,AR116:AR118,AV116:AV118)</f>
        <v>24</v>
      </c>
      <c r="BI117" s="104">
        <f>BG117-BH117</f>
        <v>1</v>
      </c>
      <c r="BR117" s="21" t="s">
        <v>173</v>
      </c>
      <c r="BS117" s="24" t="s">
        <v>175</v>
      </c>
      <c r="BT117" s="34">
        <f>IF(BZ114="","",BZ114)</f>
        <v>11</v>
      </c>
      <c r="BU117" s="69" t="str">
        <f aca="true" t="shared" si="75" ref="BU117:BU125">IF(BT117="","","-")</f>
        <v>-</v>
      </c>
      <c r="BV117" s="37">
        <f>IF(BX114="","",BX114)</f>
        <v>3</v>
      </c>
      <c r="BW117" s="181" t="str">
        <f>IF(CA114="","",IF(CA114="○","×",IF(CA114="×","○")))</f>
        <v>×</v>
      </c>
      <c r="BX117" s="184"/>
      <c r="BY117" s="185"/>
      <c r="BZ117" s="185"/>
      <c r="CA117" s="186"/>
      <c r="CB117" s="77">
        <v>2</v>
      </c>
      <c r="CC117" s="69" t="str">
        <f t="shared" si="72"/>
        <v>-</v>
      </c>
      <c r="CD117" s="73">
        <v>11</v>
      </c>
      <c r="CE117" s="181" t="s">
        <v>341</v>
      </c>
      <c r="CF117" s="29">
        <v>11</v>
      </c>
      <c r="CG117" s="69" t="str">
        <f t="shared" si="73"/>
        <v>-</v>
      </c>
      <c r="CH117" s="73">
        <v>8</v>
      </c>
      <c r="CI117" s="199" t="s">
        <v>386</v>
      </c>
      <c r="CJ117" s="170" t="s">
        <v>402</v>
      </c>
      <c r="CK117" s="171"/>
      <c r="CL117" s="171"/>
      <c r="CM117" s="172"/>
      <c r="CO117" s="105"/>
      <c r="CP117" s="106"/>
      <c r="CQ117" s="105"/>
      <c r="CR117" s="107"/>
      <c r="CS117" s="106"/>
      <c r="CT117" s="106"/>
      <c r="CU117" s="107"/>
      <c r="CZ117" s="21" t="s">
        <v>255</v>
      </c>
      <c r="DA117" s="22" t="s">
        <v>202</v>
      </c>
      <c r="DB117" s="215"/>
      <c r="DC117" s="216"/>
      <c r="DD117" s="216"/>
      <c r="DE117" s="217"/>
      <c r="DF117" s="108">
        <v>11</v>
      </c>
      <c r="DG117" s="109" t="str">
        <f>IF(DF117="","","-")</f>
        <v>-</v>
      </c>
      <c r="DH117" s="110">
        <v>0</v>
      </c>
      <c r="DI117" s="235" t="s">
        <v>337</v>
      </c>
      <c r="DJ117" s="68">
        <v>11</v>
      </c>
      <c r="DK117" s="70" t="str">
        <f aca="true" t="shared" si="76" ref="DK117:DK122">IF(DJ117="","","-")</f>
        <v>-</v>
      </c>
      <c r="DL117" s="71">
        <v>3</v>
      </c>
      <c r="DM117" s="223" t="s">
        <v>387</v>
      </c>
      <c r="DN117" s="82">
        <v>11</v>
      </c>
      <c r="DO117" s="70" t="str">
        <f aca="true" t="shared" si="77" ref="DO117:DO125">IF(DN117="","","-")</f>
        <v>-</v>
      </c>
      <c r="DP117" s="73">
        <v>2</v>
      </c>
      <c r="DQ117" s="205" t="s">
        <v>343</v>
      </c>
      <c r="DR117" s="206" t="s">
        <v>389</v>
      </c>
      <c r="DS117" s="207"/>
      <c r="DT117" s="207"/>
      <c r="DU117" s="208"/>
      <c r="DW117" s="102"/>
      <c r="DX117" s="103"/>
      <c r="DY117" s="102"/>
      <c r="DZ117" s="104"/>
      <c r="EA117" s="103"/>
      <c r="EB117" s="103"/>
      <c r="EC117" s="104"/>
    </row>
    <row r="118" spans="2:133" ht="9.75" customHeight="1" thickBot="1">
      <c r="B118" s="23"/>
      <c r="C118" s="12" t="s">
        <v>37</v>
      </c>
      <c r="D118" s="23">
        <f>IF(N112="","",N112)</f>
        <v>8</v>
      </c>
      <c r="E118" s="76" t="str">
        <f t="shared" si="70"/>
        <v>-</v>
      </c>
      <c r="F118" s="39">
        <f>IF(L112="","",L112)</f>
        <v>11</v>
      </c>
      <c r="G118" s="211"/>
      <c r="H118" s="38">
        <f>IF(N115="","",N115)</f>
        <v>1</v>
      </c>
      <c r="I118" s="69" t="str">
        <f t="shared" si="74"/>
        <v>-</v>
      </c>
      <c r="J118" s="39">
        <f>IF(L115="","",L115)</f>
        <v>11</v>
      </c>
      <c r="K118" s="211"/>
      <c r="L118" s="212"/>
      <c r="M118" s="213"/>
      <c r="N118" s="213"/>
      <c r="O118" s="214"/>
      <c r="P118" s="38"/>
      <c r="Q118" s="69">
        <f t="shared" si="68"/>
      </c>
      <c r="R118" s="39"/>
      <c r="S118" s="201"/>
      <c r="T118" s="176" t="s">
        <v>399</v>
      </c>
      <c r="U118" s="161"/>
      <c r="V118" s="160" t="s">
        <v>398</v>
      </c>
      <c r="W118" s="177"/>
      <c r="Y118" s="102"/>
      <c r="Z118" s="103"/>
      <c r="AA118" s="102"/>
      <c r="AB118" s="104"/>
      <c r="AC118" s="103"/>
      <c r="AD118" s="103"/>
      <c r="AE118" s="104"/>
      <c r="AJ118" s="28"/>
      <c r="AK118" s="14" t="s">
        <v>37</v>
      </c>
      <c r="AL118" s="28">
        <f>IF(AV112="","",AV112)</f>
      </c>
      <c r="AM118" s="81">
        <f t="shared" si="71"/>
      </c>
      <c r="AN118" s="42">
        <f>IF(AT112="","",AT112)</f>
      </c>
      <c r="AO118" s="98">
        <f>IF(AQ115="","",AQ115)</f>
      </c>
      <c r="AP118" s="43">
        <f>IF(AV115="","",AV115)</f>
      </c>
      <c r="AQ118" s="81">
        <f>IF(AP118="","","-")</f>
      </c>
      <c r="AR118" s="42">
        <f>IF(AT115="","",AT115)</f>
      </c>
      <c r="AS118" s="98">
        <f>IF(AU115="","",AU115)</f>
      </c>
      <c r="AT118" s="190"/>
      <c r="AU118" s="191"/>
      <c r="AV118" s="191"/>
      <c r="AW118" s="192"/>
      <c r="AX118" s="193" t="s">
        <v>389</v>
      </c>
      <c r="AY118" s="194"/>
      <c r="AZ118" s="162" t="s">
        <v>389</v>
      </c>
      <c r="BA118" s="163"/>
      <c r="BC118" s="9"/>
      <c r="BD118" s="10"/>
      <c r="BE118" s="9"/>
      <c r="BF118" s="11"/>
      <c r="BG118" s="10"/>
      <c r="BH118" s="10"/>
      <c r="BI118" s="11"/>
      <c r="BR118" s="21" t="s">
        <v>174</v>
      </c>
      <c r="BS118" s="22" t="s">
        <v>176</v>
      </c>
      <c r="BT118" s="25">
        <f>IF(BZ115="","",BZ115)</f>
        <v>0</v>
      </c>
      <c r="BU118" s="69" t="str">
        <f t="shared" si="75"/>
        <v>-</v>
      </c>
      <c r="BV118" s="37">
        <f>IF(BX115="","",BX115)</f>
        <v>11</v>
      </c>
      <c r="BW118" s="182"/>
      <c r="BX118" s="187"/>
      <c r="BY118" s="188"/>
      <c r="BZ118" s="188"/>
      <c r="CA118" s="189"/>
      <c r="CB118" s="77">
        <v>6</v>
      </c>
      <c r="CC118" s="69" t="str">
        <f t="shared" si="72"/>
        <v>-</v>
      </c>
      <c r="CD118" s="73">
        <v>11</v>
      </c>
      <c r="CE118" s="182"/>
      <c r="CF118" s="36">
        <v>7</v>
      </c>
      <c r="CG118" s="69" t="str">
        <f t="shared" si="73"/>
        <v>-</v>
      </c>
      <c r="CH118" s="30">
        <v>11</v>
      </c>
      <c r="CI118" s="200"/>
      <c r="CJ118" s="173"/>
      <c r="CK118" s="174"/>
      <c r="CL118" s="174"/>
      <c r="CM118" s="175"/>
      <c r="CO118" s="102">
        <f>COUNTIF(BT117:CI119,"○")</f>
        <v>0</v>
      </c>
      <c r="CP118" s="103">
        <f>COUNTIF(BT117:CI119,"×")</f>
        <v>3</v>
      </c>
      <c r="CQ118" s="102"/>
      <c r="CR118" s="104"/>
      <c r="CS118" s="103">
        <f>SUM(BT117:BT119,BX117:BX119,CB117:CB119,CF117:CF119)</f>
        <v>47</v>
      </c>
      <c r="CT118" s="103">
        <f>SUM(BV117:BV119,BZ117:BZ119,CD117:CD119,CH117:CH119)</f>
        <v>77</v>
      </c>
      <c r="CU118" s="104">
        <f>CS118-CT118</f>
        <v>-30</v>
      </c>
      <c r="CZ118" s="21" t="s">
        <v>256</v>
      </c>
      <c r="DA118" s="22" t="s">
        <v>202</v>
      </c>
      <c r="DB118" s="218"/>
      <c r="DC118" s="188"/>
      <c r="DD118" s="188"/>
      <c r="DE118" s="189"/>
      <c r="DF118" s="108">
        <v>11</v>
      </c>
      <c r="DG118" s="109" t="str">
        <f>IF(DF118="","","-")</f>
        <v>-</v>
      </c>
      <c r="DH118" s="111">
        <v>2</v>
      </c>
      <c r="DI118" s="236"/>
      <c r="DJ118" s="68">
        <v>11</v>
      </c>
      <c r="DK118" s="69" t="str">
        <f t="shared" si="76"/>
        <v>-</v>
      </c>
      <c r="DL118" s="73">
        <v>8</v>
      </c>
      <c r="DM118" s="182"/>
      <c r="DN118" s="68">
        <v>11</v>
      </c>
      <c r="DO118" s="69" t="str">
        <f t="shared" si="77"/>
        <v>-</v>
      </c>
      <c r="DP118" s="73">
        <v>0</v>
      </c>
      <c r="DQ118" s="200"/>
      <c r="DR118" s="173"/>
      <c r="DS118" s="174"/>
      <c r="DT118" s="174"/>
      <c r="DU118" s="175"/>
      <c r="DW118" s="102">
        <f>COUNTIF(DB117:DQ119,"○")</f>
        <v>3</v>
      </c>
      <c r="DX118" s="103">
        <f>COUNTIF(DB117:DQ119,"×")</f>
        <v>0</v>
      </c>
      <c r="DY118" s="102"/>
      <c r="DZ118" s="104"/>
      <c r="EA118" s="103">
        <f>SUM(DB117:DB119,DF117:DF119,DJ117:DJ119,DN117:DN119)</f>
        <v>66</v>
      </c>
      <c r="EB118" s="103">
        <f>SUM(DD117:DD119,DH117:DH119,DL117:DL119,DP117:DP119)</f>
        <v>15</v>
      </c>
      <c r="EC118" s="104">
        <f>EA118-EB118</f>
        <v>51</v>
      </c>
    </row>
    <row r="119" spans="2:133" ht="9.75" customHeight="1">
      <c r="B119" s="26" t="s">
        <v>109</v>
      </c>
      <c r="C119" s="27" t="s">
        <v>111</v>
      </c>
      <c r="D119" s="25">
        <f>IF(R110="","",R110)</f>
        <v>9</v>
      </c>
      <c r="E119" s="69" t="str">
        <f t="shared" si="70"/>
        <v>-</v>
      </c>
      <c r="F119" s="37">
        <f>IF(P110="","",P110)</f>
        <v>11</v>
      </c>
      <c r="G119" s="181" t="str">
        <f>IF(S110="","",IF(S110="○","×",IF(S110="×","○")))</f>
        <v>×</v>
      </c>
      <c r="H119" s="36">
        <f>IF(R113="","",R113)</f>
        <v>11</v>
      </c>
      <c r="I119" s="79" t="str">
        <f t="shared" si="74"/>
        <v>-</v>
      </c>
      <c r="J119" s="37">
        <f>IF(P113="","",P113)</f>
        <v>2</v>
      </c>
      <c r="K119" s="181" t="str">
        <f>IF(S113="","",IF(S113="○","×",IF(S113="×","○")))</f>
        <v>○</v>
      </c>
      <c r="L119" s="40">
        <f>IF(R116="","",R116)</f>
        <v>11</v>
      </c>
      <c r="M119" s="69" t="str">
        <f>IF(L119="","","-")</f>
        <v>-</v>
      </c>
      <c r="N119" s="41">
        <f>IF(P116="","",P116)</f>
        <v>9</v>
      </c>
      <c r="O119" s="181" t="str">
        <f>IF(S116="","",IF(S116="○","×",IF(S116="×","○")))</f>
        <v>○</v>
      </c>
      <c r="P119" s="184"/>
      <c r="Q119" s="185"/>
      <c r="R119" s="185"/>
      <c r="S119" s="232"/>
      <c r="T119" s="170" t="s">
        <v>388</v>
      </c>
      <c r="U119" s="171"/>
      <c r="V119" s="171"/>
      <c r="W119" s="172"/>
      <c r="Y119" s="105"/>
      <c r="Z119" s="106"/>
      <c r="AA119" s="105"/>
      <c r="AB119" s="107"/>
      <c r="AC119" s="106"/>
      <c r="AD119" s="106"/>
      <c r="AE119" s="107"/>
      <c r="BR119" s="23"/>
      <c r="BS119" s="13" t="s">
        <v>37</v>
      </c>
      <c r="BT119" s="23">
        <f>IF(BZ116="","",BZ116)</f>
        <v>4</v>
      </c>
      <c r="BU119" s="69" t="str">
        <f t="shared" si="75"/>
        <v>-</v>
      </c>
      <c r="BV119" s="33">
        <f>IF(BX116="","",BX116)</f>
        <v>11</v>
      </c>
      <c r="BW119" s="211"/>
      <c r="BX119" s="212"/>
      <c r="BY119" s="213"/>
      <c r="BZ119" s="213"/>
      <c r="CA119" s="214"/>
      <c r="CB119" s="38"/>
      <c r="CC119" s="69">
        <f t="shared" si="72"/>
      </c>
      <c r="CD119" s="39"/>
      <c r="CE119" s="211"/>
      <c r="CF119" s="83">
        <v>6</v>
      </c>
      <c r="CG119" s="76" t="str">
        <f t="shared" si="73"/>
        <v>-</v>
      </c>
      <c r="CH119" s="33">
        <v>11</v>
      </c>
      <c r="CI119" s="201"/>
      <c r="CJ119" s="176" t="s">
        <v>399</v>
      </c>
      <c r="CK119" s="161"/>
      <c r="CL119" s="160" t="s">
        <v>398</v>
      </c>
      <c r="CM119" s="177"/>
      <c r="CO119" s="9"/>
      <c r="CP119" s="10"/>
      <c r="CQ119" s="9"/>
      <c r="CR119" s="11"/>
      <c r="CS119" s="10"/>
      <c r="CT119" s="10"/>
      <c r="CU119" s="11"/>
      <c r="CZ119" s="23"/>
      <c r="DA119" s="12" t="s">
        <v>52</v>
      </c>
      <c r="DB119" s="219"/>
      <c r="DC119" s="213"/>
      <c r="DD119" s="213"/>
      <c r="DE119" s="214"/>
      <c r="DF119" s="112"/>
      <c r="DG119" s="109">
        <f>IF(DF119="","","-")</f>
      </c>
      <c r="DH119" s="113"/>
      <c r="DI119" s="237"/>
      <c r="DJ119" s="75"/>
      <c r="DK119" s="76">
        <f t="shared" si="76"/>
      </c>
      <c r="DL119" s="74"/>
      <c r="DM119" s="211"/>
      <c r="DN119" s="75"/>
      <c r="DO119" s="76">
        <f t="shared" si="77"/>
      </c>
      <c r="DP119" s="74"/>
      <c r="DQ119" s="201"/>
      <c r="DR119" s="176" t="s">
        <v>398</v>
      </c>
      <c r="DS119" s="161"/>
      <c r="DT119" s="160" t="s">
        <v>399</v>
      </c>
      <c r="DU119" s="177"/>
      <c r="DW119" s="102"/>
      <c r="DX119" s="103"/>
      <c r="DY119" s="102"/>
      <c r="DZ119" s="104"/>
      <c r="EA119" s="103"/>
      <c r="EB119" s="103"/>
      <c r="EC119" s="104"/>
    </row>
    <row r="120" spans="2:133" ht="9.75" customHeight="1">
      <c r="B120" s="25" t="s">
        <v>110</v>
      </c>
      <c r="C120" s="22" t="s">
        <v>111</v>
      </c>
      <c r="D120" s="25">
        <f>IF(R111="","",R111)</f>
        <v>4</v>
      </c>
      <c r="E120" s="69" t="str">
        <f t="shared" si="70"/>
        <v>-</v>
      </c>
      <c r="F120" s="37">
        <f>IF(P111="","",P111)</f>
        <v>11</v>
      </c>
      <c r="G120" s="182" t="str">
        <f>IF(I117="","",I117)</f>
        <v>-</v>
      </c>
      <c r="H120" s="36">
        <f>IF(R114="","",R114)</f>
        <v>11</v>
      </c>
      <c r="I120" s="69" t="str">
        <f t="shared" si="74"/>
        <v>-</v>
      </c>
      <c r="J120" s="37">
        <f>IF(P114="","",P114)</f>
        <v>7</v>
      </c>
      <c r="K120" s="182">
        <f>IF(M117="","",M117)</f>
      </c>
      <c r="L120" s="29">
        <f>IF(R117="","",R117)</f>
        <v>11</v>
      </c>
      <c r="M120" s="69" t="str">
        <f>IF(L120="","","-")</f>
        <v>-</v>
      </c>
      <c r="N120" s="37">
        <f>IF(P117="","",P117)</f>
        <v>8</v>
      </c>
      <c r="O120" s="182" t="str">
        <f>IF(Q117="","",Q117)</f>
        <v>-</v>
      </c>
      <c r="P120" s="187"/>
      <c r="Q120" s="188"/>
      <c r="R120" s="188"/>
      <c r="S120" s="233"/>
      <c r="T120" s="173"/>
      <c r="U120" s="174"/>
      <c r="V120" s="174"/>
      <c r="W120" s="175"/>
      <c r="Y120" s="102">
        <f>COUNTIF(D119:S121,"○")</f>
        <v>2</v>
      </c>
      <c r="Z120" s="103">
        <f>COUNTIF(D119:S121,"×")</f>
        <v>1</v>
      </c>
      <c r="AA120" s="102"/>
      <c r="AB120" s="104"/>
      <c r="AC120" s="103">
        <f>SUM(D119:D121,H119:H121,L119:L121,P119:P121)</f>
        <v>57</v>
      </c>
      <c r="AD120" s="103">
        <f>SUM(F119:F121,J119:J121,N119:N121,R119:R121)</f>
        <v>48</v>
      </c>
      <c r="AE120" s="104">
        <f>AC120-AD120</f>
        <v>9</v>
      </c>
      <c r="BR120" s="25" t="s">
        <v>177</v>
      </c>
      <c r="BS120" s="24" t="s">
        <v>100</v>
      </c>
      <c r="BT120" s="25">
        <f>IF(CD114="","",CD114)</f>
        <v>11</v>
      </c>
      <c r="BU120" s="79" t="str">
        <f t="shared" si="75"/>
        <v>-</v>
      </c>
      <c r="BV120" s="37">
        <f>IF(CB114="","",CB114)</f>
        <v>2</v>
      </c>
      <c r="BW120" s="181" t="str">
        <f>IF(CE114="","",IF(CE114="○","×",IF(CE114="×","○")))</f>
        <v>○</v>
      </c>
      <c r="BX120" s="36">
        <f>IF(CD117="","",CD117)</f>
        <v>11</v>
      </c>
      <c r="BY120" s="69" t="str">
        <f aca="true" t="shared" si="78" ref="BY120:BY125">IF(BX120="","","-")</f>
        <v>-</v>
      </c>
      <c r="BZ120" s="37">
        <f>IF(CB117="","",CB117)</f>
        <v>2</v>
      </c>
      <c r="CA120" s="181" t="str">
        <f>IF(CE117="","",IF(CE117="○","×",IF(CE117="×","○")))</f>
        <v>○</v>
      </c>
      <c r="CB120" s="184"/>
      <c r="CC120" s="185"/>
      <c r="CD120" s="185"/>
      <c r="CE120" s="186"/>
      <c r="CF120" s="77">
        <v>3</v>
      </c>
      <c r="CG120" s="69" t="str">
        <f t="shared" si="73"/>
        <v>-</v>
      </c>
      <c r="CH120" s="73">
        <v>11</v>
      </c>
      <c r="CI120" s="199" t="s">
        <v>327</v>
      </c>
      <c r="CJ120" s="170" t="s">
        <v>388</v>
      </c>
      <c r="CK120" s="171"/>
      <c r="CL120" s="171"/>
      <c r="CM120" s="172"/>
      <c r="CO120" s="102"/>
      <c r="CP120" s="103"/>
      <c r="CQ120" s="102"/>
      <c r="CR120" s="104"/>
      <c r="CS120" s="103"/>
      <c r="CT120" s="103"/>
      <c r="CU120" s="104"/>
      <c r="CZ120" s="21" t="s">
        <v>257</v>
      </c>
      <c r="DA120" s="24" t="s">
        <v>318</v>
      </c>
      <c r="DB120" s="34">
        <f>IF(DH117="","",DH117)</f>
        <v>0</v>
      </c>
      <c r="DC120" s="69" t="str">
        <f aca="true" t="shared" si="79" ref="DC120:DC128">IF(DB120="","","-")</f>
        <v>-</v>
      </c>
      <c r="DD120" s="37">
        <f>IF(DF117="","",DF117)</f>
        <v>11</v>
      </c>
      <c r="DE120" s="181" t="str">
        <f>IF(DI117="","",IF(DI117="○","×",IF(DI117="×","○")))</f>
        <v>×</v>
      </c>
      <c r="DF120" s="184"/>
      <c r="DG120" s="185"/>
      <c r="DH120" s="185"/>
      <c r="DI120" s="186"/>
      <c r="DJ120" s="77">
        <v>11</v>
      </c>
      <c r="DK120" s="69" t="str">
        <f t="shared" si="76"/>
        <v>-</v>
      </c>
      <c r="DL120" s="73">
        <v>4</v>
      </c>
      <c r="DM120" s="181" t="s">
        <v>387</v>
      </c>
      <c r="DN120" s="29">
        <v>11</v>
      </c>
      <c r="DO120" s="69" t="str">
        <f t="shared" si="77"/>
        <v>-</v>
      </c>
      <c r="DP120" s="73">
        <v>9</v>
      </c>
      <c r="DQ120" s="199" t="s">
        <v>407</v>
      </c>
      <c r="DR120" s="170" t="s">
        <v>388</v>
      </c>
      <c r="DS120" s="171"/>
      <c r="DT120" s="171"/>
      <c r="DU120" s="172"/>
      <c r="DW120" s="105"/>
      <c r="DX120" s="106"/>
      <c r="DY120" s="105"/>
      <c r="DZ120" s="107"/>
      <c r="EA120" s="106"/>
      <c r="EB120" s="106"/>
      <c r="EC120" s="107"/>
    </row>
    <row r="121" spans="2:133" ht="9.75" customHeight="1" thickBot="1">
      <c r="B121" s="28"/>
      <c r="C121" s="14" t="s">
        <v>112</v>
      </c>
      <c r="D121" s="28">
        <f>IF(R112="","",R112)</f>
      </c>
      <c r="E121" s="81">
        <f t="shared" si="70"/>
      </c>
      <c r="F121" s="42">
        <f>IF(P112="","",P112)</f>
      </c>
      <c r="G121" s="183" t="str">
        <f>IF(I118="","",I118)</f>
        <v>-</v>
      </c>
      <c r="H121" s="43">
        <f>IF(R115="","",R115)</f>
      </c>
      <c r="I121" s="81">
        <f t="shared" si="74"/>
      </c>
      <c r="J121" s="42">
        <f>IF(P115="","",P115)</f>
      </c>
      <c r="K121" s="183">
        <f>IF(M118="","",M118)</f>
      </c>
      <c r="L121" s="43">
        <f>IF(R118="","",R118)</f>
      </c>
      <c r="M121" s="81">
        <f>IF(L121="","","-")</f>
      </c>
      <c r="N121" s="42">
        <f>IF(P118="","",P118)</f>
      </c>
      <c r="O121" s="183">
        <f>IF(Q118="","",Q118)</f>
      </c>
      <c r="P121" s="190"/>
      <c r="Q121" s="191"/>
      <c r="R121" s="191"/>
      <c r="S121" s="234"/>
      <c r="T121" s="193" t="s">
        <v>388</v>
      </c>
      <c r="U121" s="194"/>
      <c r="V121" s="162" t="s">
        <v>389</v>
      </c>
      <c r="W121" s="163"/>
      <c r="Y121" s="9"/>
      <c r="Z121" s="10"/>
      <c r="AA121" s="9"/>
      <c r="AB121" s="11"/>
      <c r="AC121" s="10"/>
      <c r="AD121" s="10"/>
      <c r="AE121" s="11"/>
      <c r="BR121" s="25" t="s">
        <v>178</v>
      </c>
      <c r="BS121" s="22" t="s">
        <v>167</v>
      </c>
      <c r="BT121" s="25">
        <f>IF(CD115="","",CD115)</f>
        <v>11</v>
      </c>
      <c r="BU121" s="69" t="str">
        <f t="shared" si="75"/>
        <v>-</v>
      </c>
      <c r="BV121" s="37">
        <f>IF(CB115="","",CB115)</f>
        <v>4</v>
      </c>
      <c r="BW121" s="182"/>
      <c r="BX121" s="36">
        <f>IF(CD118="","",CD118)</f>
        <v>11</v>
      </c>
      <c r="BY121" s="69" t="str">
        <f t="shared" si="78"/>
        <v>-</v>
      </c>
      <c r="BZ121" s="37">
        <f>IF(CB118="","",CB118)</f>
        <v>6</v>
      </c>
      <c r="CA121" s="182"/>
      <c r="CB121" s="187"/>
      <c r="CC121" s="188"/>
      <c r="CD121" s="188"/>
      <c r="CE121" s="189"/>
      <c r="CF121" s="77">
        <v>4</v>
      </c>
      <c r="CG121" s="69" t="str">
        <f t="shared" si="73"/>
        <v>-</v>
      </c>
      <c r="CH121" s="30">
        <v>11</v>
      </c>
      <c r="CI121" s="200"/>
      <c r="CJ121" s="173"/>
      <c r="CK121" s="174"/>
      <c r="CL121" s="174"/>
      <c r="CM121" s="175"/>
      <c r="CO121" s="102">
        <f>COUNTIF(BT120:CI122,"○")</f>
        <v>2</v>
      </c>
      <c r="CP121" s="103">
        <f>COUNTIF(BT120:CI122,"×")</f>
        <v>1</v>
      </c>
      <c r="CQ121" s="102"/>
      <c r="CR121" s="104"/>
      <c r="CS121" s="103">
        <f>SUM(BT120:BT122,BX120:BX122,CB120:CB122,CF120:CF122)</f>
        <v>51</v>
      </c>
      <c r="CT121" s="103">
        <f>SUM(BV120:BV122,BZ120:BZ122,CD120:CD122,CH120:CH122)</f>
        <v>36</v>
      </c>
      <c r="CU121" s="104">
        <f>CS121-CT121</f>
        <v>15</v>
      </c>
      <c r="CZ121" s="21" t="s">
        <v>258</v>
      </c>
      <c r="DA121" s="84" t="s">
        <v>318</v>
      </c>
      <c r="DB121" s="25">
        <f>IF(DH118="","",DH118)</f>
        <v>2</v>
      </c>
      <c r="DC121" s="69" t="str">
        <f t="shared" si="79"/>
        <v>-</v>
      </c>
      <c r="DD121" s="37">
        <f>IF(DF118="","",DF118)</f>
        <v>11</v>
      </c>
      <c r="DE121" s="182"/>
      <c r="DF121" s="187"/>
      <c r="DG121" s="188"/>
      <c r="DH121" s="188"/>
      <c r="DI121" s="189"/>
      <c r="DJ121" s="77">
        <v>9</v>
      </c>
      <c r="DK121" s="69" t="str">
        <f t="shared" si="76"/>
        <v>-</v>
      </c>
      <c r="DL121" s="73">
        <v>11</v>
      </c>
      <c r="DM121" s="182"/>
      <c r="DN121" s="36">
        <v>6</v>
      </c>
      <c r="DO121" s="69" t="str">
        <f t="shared" si="77"/>
        <v>-</v>
      </c>
      <c r="DP121" s="30">
        <v>11</v>
      </c>
      <c r="DQ121" s="200"/>
      <c r="DR121" s="173"/>
      <c r="DS121" s="174"/>
      <c r="DT121" s="174"/>
      <c r="DU121" s="175"/>
      <c r="DW121" s="102">
        <f>COUNTIF(DB120:DQ122,"○")</f>
        <v>2</v>
      </c>
      <c r="DX121" s="103">
        <f>COUNTIF(DB120:DQ122,"×")</f>
        <v>1</v>
      </c>
      <c r="DY121" s="102"/>
      <c r="DZ121" s="104"/>
      <c r="EA121" s="103">
        <f>SUM(DB120:DB122,DF120:DF122,DJ120:DJ122,DN120:DN122)</f>
        <v>61</v>
      </c>
      <c r="EB121" s="103">
        <f>SUM(DD120:DD122,DH120:DH122,DL120:DL122,DP120:DP122)</f>
        <v>64</v>
      </c>
      <c r="EC121" s="104">
        <f>EA121-EB121</f>
        <v>-3</v>
      </c>
    </row>
    <row r="122" spans="29:133" ht="9.75" customHeight="1">
      <c r="AC122"/>
      <c r="AD122"/>
      <c r="AE122"/>
      <c r="BR122" s="23"/>
      <c r="BS122" s="12" t="s">
        <v>103</v>
      </c>
      <c r="BT122" s="23">
        <f>IF(CD116="","",CD116)</f>
      </c>
      <c r="BU122" s="76">
        <f t="shared" si="75"/>
      </c>
      <c r="BV122" s="39">
        <f>IF(CB116="","",CB116)</f>
      </c>
      <c r="BW122" s="211"/>
      <c r="BX122" s="38">
        <f>IF(CD119="","",CD119)</f>
      </c>
      <c r="BY122" s="69">
        <f t="shared" si="78"/>
      </c>
      <c r="BZ122" s="39">
        <f>IF(CB119="","",CB119)</f>
      </c>
      <c r="CA122" s="211"/>
      <c r="CB122" s="212"/>
      <c r="CC122" s="213"/>
      <c r="CD122" s="213"/>
      <c r="CE122" s="214"/>
      <c r="CF122" s="38"/>
      <c r="CG122" s="69">
        <f t="shared" si="73"/>
      </c>
      <c r="CH122" s="39"/>
      <c r="CI122" s="201"/>
      <c r="CJ122" s="176" t="s">
        <v>347</v>
      </c>
      <c r="CK122" s="161"/>
      <c r="CL122" s="160" t="s">
        <v>344</v>
      </c>
      <c r="CM122" s="177"/>
      <c r="CO122" s="102"/>
      <c r="CP122" s="103"/>
      <c r="CQ122" s="102"/>
      <c r="CR122" s="104"/>
      <c r="CS122" s="103"/>
      <c r="CT122" s="103"/>
      <c r="CU122" s="104"/>
      <c r="CZ122" s="23"/>
      <c r="DA122" s="130" t="s">
        <v>103</v>
      </c>
      <c r="DB122" s="23">
        <f>IF(DH119="","",DH119)</f>
      </c>
      <c r="DC122" s="69">
        <f t="shared" si="79"/>
      </c>
      <c r="DD122" s="33">
        <f>IF(DF119="","",DF119)</f>
      </c>
      <c r="DE122" s="211"/>
      <c r="DF122" s="212"/>
      <c r="DG122" s="213"/>
      <c r="DH122" s="213"/>
      <c r="DI122" s="214"/>
      <c r="DJ122" s="38">
        <v>11</v>
      </c>
      <c r="DK122" s="69" t="str">
        <f t="shared" si="76"/>
        <v>-</v>
      </c>
      <c r="DL122" s="39">
        <v>3</v>
      </c>
      <c r="DM122" s="211"/>
      <c r="DN122" s="83">
        <v>11</v>
      </c>
      <c r="DO122" s="76" t="str">
        <f t="shared" si="77"/>
        <v>-</v>
      </c>
      <c r="DP122" s="33">
        <v>4</v>
      </c>
      <c r="DQ122" s="201"/>
      <c r="DR122" s="176" t="s">
        <v>388</v>
      </c>
      <c r="DS122" s="161"/>
      <c r="DT122" s="160" t="s">
        <v>389</v>
      </c>
      <c r="DU122" s="177"/>
      <c r="DW122" s="9"/>
      <c r="DX122" s="10"/>
      <c r="DY122" s="9"/>
      <c r="DZ122" s="11"/>
      <c r="EA122" s="10"/>
      <c r="EB122" s="10"/>
      <c r="EC122" s="11"/>
    </row>
    <row r="123" spans="29:133" ht="9.75" customHeight="1">
      <c r="AC123"/>
      <c r="AD123"/>
      <c r="AE123"/>
      <c r="BR123" s="26" t="s">
        <v>179</v>
      </c>
      <c r="BS123" s="24" t="s">
        <v>318</v>
      </c>
      <c r="BT123" s="25">
        <f>IF(CH114="","",CH114)</f>
        <v>11</v>
      </c>
      <c r="BU123" s="69" t="str">
        <f t="shared" si="75"/>
        <v>-</v>
      </c>
      <c r="BV123" s="37">
        <f>IF(CF114="","",CF114)</f>
        <v>0</v>
      </c>
      <c r="BW123" s="181" t="str">
        <f>IF(CI114="","",IF(CI114="○","×",IF(CI114="×","○")))</f>
        <v>○</v>
      </c>
      <c r="BX123" s="36">
        <f>IF(CH117="","",CH117)</f>
        <v>8</v>
      </c>
      <c r="BY123" s="79" t="str">
        <f t="shared" si="78"/>
        <v>-</v>
      </c>
      <c r="BZ123" s="37">
        <f>IF(CF117="","",CF117)</f>
        <v>11</v>
      </c>
      <c r="CA123" s="181" t="str">
        <f>IF(CI117="","",IF(CI117="○","×",IF(CI117="×","○")))</f>
        <v>○</v>
      </c>
      <c r="CB123" s="40">
        <f>IF(CH120="","",CH120)</f>
        <v>11</v>
      </c>
      <c r="CC123" s="69" t="str">
        <f>IF(CB123="","","-")</f>
        <v>-</v>
      </c>
      <c r="CD123" s="41">
        <f>IF(CF120="","",CF120)</f>
        <v>3</v>
      </c>
      <c r="CE123" s="181" t="str">
        <f>IF(CI120="","",IF(CI120="○","×",IF(CI120="×","○")))</f>
        <v>○</v>
      </c>
      <c r="CF123" s="184"/>
      <c r="CG123" s="185"/>
      <c r="CH123" s="185"/>
      <c r="CI123" s="232"/>
      <c r="CJ123" s="170" t="s">
        <v>19</v>
      </c>
      <c r="CK123" s="171"/>
      <c r="CL123" s="171"/>
      <c r="CM123" s="172"/>
      <c r="CO123" s="105"/>
      <c r="CP123" s="106"/>
      <c r="CQ123" s="105"/>
      <c r="CR123" s="107"/>
      <c r="CS123" s="106"/>
      <c r="CT123" s="106"/>
      <c r="CU123" s="107"/>
      <c r="CZ123" s="25" t="s">
        <v>259</v>
      </c>
      <c r="DA123" s="84" t="s">
        <v>222</v>
      </c>
      <c r="DB123" s="25">
        <f>IF(DL117="","",DL117)</f>
        <v>3</v>
      </c>
      <c r="DC123" s="79" t="str">
        <f t="shared" si="79"/>
        <v>-</v>
      </c>
      <c r="DD123" s="37">
        <f>IF(DJ117="","",DJ117)</f>
        <v>11</v>
      </c>
      <c r="DE123" s="181" t="str">
        <f>IF(DM117="","",IF(DM117="○","×",IF(DM117="×","○")))</f>
        <v>×</v>
      </c>
      <c r="DF123" s="36">
        <f>IF(DL120="","",DL120)</f>
        <v>4</v>
      </c>
      <c r="DG123" s="69" t="str">
        <f aca="true" t="shared" si="80" ref="DG123:DG128">IF(DF123="","","-")</f>
        <v>-</v>
      </c>
      <c r="DH123" s="37">
        <f>IF(DJ120="","",DJ120)</f>
        <v>11</v>
      </c>
      <c r="DI123" s="181" t="str">
        <f>IF(DM120="","",IF(DM120="○","×",IF(DM120="×","○")))</f>
        <v>×</v>
      </c>
      <c r="DJ123" s="184"/>
      <c r="DK123" s="185"/>
      <c r="DL123" s="185"/>
      <c r="DM123" s="186"/>
      <c r="DN123" s="77">
        <v>2</v>
      </c>
      <c r="DO123" s="69" t="str">
        <f t="shared" si="77"/>
        <v>-</v>
      </c>
      <c r="DP123" s="73">
        <v>11</v>
      </c>
      <c r="DQ123" s="199" t="s">
        <v>341</v>
      </c>
      <c r="DR123" s="170" t="s">
        <v>402</v>
      </c>
      <c r="DS123" s="171"/>
      <c r="DT123" s="171"/>
      <c r="DU123" s="172"/>
      <c r="DW123" s="102"/>
      <c r="DX123" s="103"/>
      <c r="DY123" s="102"/>
      <c r="DZ123" s="104"/>
      <c r="EA123" s="103"/>
      <c r="EB123" s="103"/>
      <c r="EC123" s="104"/>
    </row>
    <row r="124" spans="29:133" ht="9.75" customHeight="1">
      <c r="AC124"/>
      <c r="AD124"/>
      <c r="AE124"/>
      <c r="BR124" s="25" t="s">
        <v>180</v>
      </c>
      <c r="BS124" s="84" t="s">
        <v>318</v>
      </c>
      <c r="BT124" s="25">
        <f>IF(CH115="","",CH115)</f>
        <v>11</v>
      </c>
      <c r="BU124" s="69" t="str">
        <f t="shared" si="75"/>
        <v>-</v>
      </c>
      <c r="BV124" s="37">
        <f>IF(CF115="","",CF115)</f>
        <v>6</v>
      </c>
      <c r="BW124" s="182" t="str">
        <f>IF(BY121="","",BY121)</f>
        <v>-</v>
      </c>
      <c r="BX124" s="36">
        <f>IF(CH118="","",CH118)</f>
        <v>11</v>
      </c>
      <c r="BY124" s="69" t="str">
        <f t="shared" si="78"/>
        <v>-</v>
      </c>
      <c r="BZ124" s="37">
        <f>IF(CF118="","",CF118)</f>
        <v>7</v>
      </c>
      <c r="CA124" s="182">
        <f>IF(CC121="","",CC121)</f>
      </c>
      <c r="CB124" s="29">
        <f>IF(CH121="","",CH121)</f>
        <v>11</v>
      </c>
      <c r="CC124" s="69" t="str">
        <f>IF(CB124="","","-")</f>
        <v>-</v>
      </c>
      <c r="CD124" s="37">
        <f>IF(CF121="","",CF121)</f>
        <v>4</v>
      </c>
      <c r="CE124" s="182" t="str">
        <f>IF(CG121="","",CG121)</f>
        <v>-</v>
      </c>
      <c r="CF124" s="187"/>
      <c r="CG124" s="188"/>
      <c r="CH124" s="188"/>
      <c r="CI124" s="233"/>
      <c r="CJ124" s="173"/>
      <c r="CK124" s="174"/>
      <c r="CL124" s="174"/>
      <c r="CM124" s="175"/>
      <c r="CO124" s="102">
        <f>COUNTIF(BT123:CI125,"○")</f>
        <v>3</v>
      </c>
      <c r="CP124" s="103">
        <f>COUNTIF(BT123:CI125,"×")</f>
        <v>0</v>
      </c>
      <c r="CQ124" s="102"/>
      <c r="CR124" s="104"/>
      <c r="CS124" s="103">
        <f>SUM(BT123:BT125,BX123:BX125,CB123:CB125,CF123:CF125)</f>
        <v>74</v>
      </c>
      <c r="CT124" s="103">
        <f>SUM(BV123:BV125,BZ123:BZ125,CD123:CD125,CH123:CH125)</f>
        <v>37</v>
      </c>
      <c r="CU124" s="104">
        <f>CS124-CT124</f>
        <v>37</v>
      </c>
      <c r="CZ124" s="25" t="s">
        <v>260</v>
      </c>
      <c r="DA124" s="84" t="s">
        <v>222</v>
      </c>
      <c r="DB124" s="25">
        <f>IF(DL118="","",DL118)</f>
        <v>8</v>
      </c>
      <c r="DC124" s="69" t="str">
        <f t="shared" si="79"/>
        <v>-</v>
      </c>
      <c r="DD124" s="37">
        <f>IF(DJ118="","",DJ118)</f>
        <v>11</v>
      </c>
      <c r="DE124" s="182"/>
      <c r="DF124" s="36">
        <f>IF(DL121="","",DL121)</f>
        <v>11</v>
      </c>
      <c r="DG124" s="69" t="str">
        <f t="shared" si="80"/>
        <v>-</v>
      </c>
      <c r="DH124" s="37">
        <f>IF(DJ121="","",DJ121)</f>
        <v>9</v>
      </c>
      <c r="DI124" s="182"/>
      <c r="DJ124" s="187"/>
      <c r="DK124" s="188"/>
      <c r="DL124" s="188"/>
      <c r="DM124" s="189"/>
      <c r="DN124" s="77">
        <v>8</v>
      </c>
      <c r="DO124" s="69" t="str">
        <f t="shared" si="77"/>
        <v>-</v>
      </c>
      <c r="DP124" s="30">
        <v>11</v>
      </c>
      <c r="DQ124" s="200"/>
      <c r="DR124" s="173"/>
      <c r="DS124" s="174"/>
      <c r="DT124" s="174"/>
      <c r="DU124" s="175"/>
      <c r="DW124" s="102">
        <f>COUNTIF(DB123:DQ125,"○")</f>
        <v>0</v>
      </c>
      <c r="DX124" s="103">
        <f>COUNTIF(DB123:DQ125,"×")</f>
        <v>3</v>
      </c>
      <c r="DY124" s="102"/>
      <c r="DZ124" s="104"/>
      <c r="EA124" s="103">
        <f>SUM(DB123:DB125,DF123:DF125,DJ123:DJ125,DN123:DN125)</f>
        <v>39</v>
      </c>
      <c r="EB124" s="103">
        <f>SUM(DD123:DD125,DH123:DH125,DL123:DL125,DP123:DP125)</f>
        <v>75</v>
      </c>
      <c r="EC124" s="104">
        <f>EA124-EB124</f>
        <v>-36</v>
      </c>
    </row>
    <row r="125" spans="29:133" ht="9.75" customHeight="1" thickBot="1">
      <c r="AC125"/>
      <c r="AD125"/>
      <c r="AE125"/>
      <c r="BR125" s="28"/>
      <c r="BS125" s="14" t="s">
        <v>134</v>
      </c>
      <c r="BT125" s="28">
        <f>IF(CH116="","",CH116)</f>
      </c>
      <c r="BU125" s="81">
        <f t="shared" si="75"/>
      </c>
      <c r="BV125" s="42">
        <f>IF(CF116="","",CF116)</f>
      </c>
      <c r="BW125" s="183">
        <f>IF(BY122="","",BY122)</f>
      </c>
      <c r="BX125" s="43">
        <f>IF(CH119="","",CH119)</f>
        <v>11</v>
      </c>
      <c r="BY125" s="81" t="str">
        <f t="shared" si="78"/>
        <v>-</v>
      </c>
      <c r="BZ125" s="42">
        <f>IF(CF119="","",CF119)</f>
        <v>6</v>
      </c>
      <c r="CA125" s="183">
        <f>IF(CC122="","",CC122)</f>
      </c>
      <c r="CB125" s="43">
        <f>IF(CH122="","",CH122)</f>
      </c>
      <c r="CC125" s="81">
        <f>IF(CB125="","","-")</f>
      </c>
      <c r="CD125" s="42">
        <f>IF(CF122="","",CF122)</f>
      </c>
      <c r="CE125" s="183">
        <f>IF(CG122="","",CG122)</f>
      </c>
      <c r="CF125" s="190"/>
      <c r="CG125" s="191"/>
      <c r="CH125" s="191"/>
      <c r="CI125" s="234"/>
      <c r="CJ125" s="193"/>
      <c r="CK125" s="194"/>
      <c r="CL125" s="162"/>
      <c r="CM125" s="163"/>
      <c r="CO125" s="9"/>
      <c r="CP125" s="10"/>
      <c r="CQ125" s="9"/>
      <c r="CR125" s="11"/>
      <c r="CS125" s="10"/>
      <c r="CT125" s="10"/>
      <c r="CU125" s="11"/>
      <c r="CZ125" s="23"/>
      <c r="DA125" s="130" t="s">
        <v>37</v>
      </c>
      <c r="DB125" s="23">
        <f>IF(DL119="","",DL119)</f>
      </c>
      <c r="DC125" s="76">
        <f t="shared" si="79"/>
      </c>
      <c r="DD125" s="39">
        <f>IF(DJ119="","",DJ119)</f>
      </c>
      <c r="DE125" s="211"/>
      <c r="DF125" s="38">
        <f>IF(DL122="","",DL122)</f>
        <v>3</v>
      </c>
      <c r="DG125" s="69" t="str">
        <f t="shared" si="80"/>
        <v>-</v>
      </c>
      <c r="DH125" s="39">
        <f>IF(DJ122="","",DJ122)</f>
        <v>11</v>
      </c>
      <c r="DI125" s="211"/>
      <c r="DJ125" s="212"/>
      <c r="DK125" s="213"/>
      <c r="DL125" s="213"/>
      <c r="DM125" s="214"/>
      <c r="DN125" s="38"/>
      <c r="DO125" s="69">
        <f t="shared" si="77"/>
      </c>
      <c r="DP125" s="39"/>
      <c r="DQ125" s="201"/>
      <c r="DR125" s="176" t="s">
        <v>399</v>
      </c>
      <c r="DS125" s="161"/>
      <c r="DT125" s="160" t="s">
        <v>398</v>
      </c>
      <c r="DU125" s="177"/>
      <c r="DW125" s="102"/>
      <c r="DX125" s="103"/>
      <c r="DY125" s="102"/>
      <c r="DZ125" s="104"/>
      <c r="EA125" s="103"/>
      <c r="EB125" s="103"/>
      <c r="EC125" s="104"/>
    </row>
    <row r="126" spans="93:133" ht="9.75" customHeight="1" thickBot="1">
      <c r="CO126" s="8"/>
      <c r="CP126" s="8"/>
      <c r="CQ126" s="8"/>
      <c r="CR126" s="8"/>
      <c r="CS126" s="8"/>
      <c r="CT126" s="8"/>
      <c r="CU126" s="8"/>
      <c r="CZ126" s="26" t="s">
        <v>261</v>
      </c>
      <c r="DA126" s="22" t="s">
        <v>209</v>
      </c>
      <c r="DB126" s="25">
        <f>IF(DP117="","",DP117)</f>
        <v>2</v>
      </c>
      <c r="DC126" s="69" t="str">
        <f t="shared" si="79"/>
        <v>-</v>
      </c>
      <c r="DD126" s="37">
        <f>IF(DN117="","",DN117)</f>
        <v>11</v>
      </c>
      <c r="DE126" s="181" t="str">
        <f>IF(DQ117="","",IF(DQ117="○","×",IF(DQ117="×","○")))</f>
        <v>×</v>
      </c>
      <c r="DF126" s="36">
        <f>IF(DP120="","",DP120)</f>
        <v>9</v>
      </c>
      <c r="DG126" s="79" t="str">
        <f t="shared" si="80"/>
        <v>-</v>
      </c>
      <c r="DH126" s="37">
        <f>IF(DN120="","",DN120)</f>
        <v>11</v>
      </c>
      <c r="DI126" s="181" t="str">
        <f>IF(DQ120="","",IF(DQ120="○","×",IF(DQ120="×","○")))</f>
        <v>×</v>
      </c>
      <c r="DJ126" s="40">
        <f>IF(DP123="","",DP123)</f>
        <v>11</v>
      </c>
      <c r="DK126" s="69" t="str">
        <f>IF(DJ126="","","-")</f>
        <v>-</v>
      </c>
      <c r="DL126" s="41">
        <f>IF(DN123="","",DN123)</f>
        <v>2</v>
      </c>
      <c r="DM126" s="181" t="str">
        <f>IF(DQ123="","",IF(DQ123="○","×",IF(DQ123="×","○")))</f>
        <v>○</v>
      </c>
      <c r="DN126" s="184"/>
      <c r="DO126" s="185"/>
      <c r="DP126" s="185"/>
      <c r="DQ126" s="232"/>
      <c r="DR126" s="170" t="s">
        <v>398</v>
      </c>
      <c r="DS126" s="171"/>
      <c r="DT126" s="171"/>
      <c r="DU126" s="172"/>
      <c r="DW126" s="105"/>
      <c r="DX126" s="106"/>
      <c r="DY126" s="105"/>
      <c r="DZ126" s="107"/>
      <c r="EA126" s="106"/>
      <c r="EB126" s="106"/>
      <c r="EC126" s="107"/>
    </row>
    <row r="127" spans="70:133" ht="9.75" customHeight="1">
      <c r="BR127" s="224" t="s">
        <v>70</v>
      </c>
      <c r="BS127" s="225"/>
      <c r="BT127" s="228" t="str">
        <f>BR129</f>
        <v>山内義久</v>
      </c>
      <c r="BU127" s="229"/>
      <c r="BV127" s="229"/>
      <c r="BW127" s="223"/>
      <c r="BX127" s="230" t="str">
        <f>BR132</f>
        <v>八田哲也</v>
      </c>
      <c r="BY127" s="229"/>
      <c r="BZ127" s="229"/>
      <c r="CA127" s="223"/>
      <c r="CB127" s="230" t="str">
        <f>BR135</f>
        <v>真鍋　智</v>
      </c>
      <c r="CC127" s="229"/>
      <c r="CD127" s="229"/>
      <c r="CE127" s="223"/>
      <c r="CF127" s="230" t="str">
        <f>BR138</f>
        <v>山内智裕</v>
      </c>
      <c r="CG127" s="229"/>
      <c r="CH127" s="229"/>
      <c r="CI127" s="205"/>
      <c r="CJ127" s="164" t="s">
        <v>24</v>
      </c>
      <c r="CK127" s="165"/>
      <c r="CL127" s="165"/>
      <c r="CM127" s="166"/>
      <c r="CO127" s="167" t="s">
        <v>28</v>
      </c>
      <c r="CP127" s="168"/>
      <c r="CQ127" s="167" t="s">
        <v>29</v>
      </c>
      <c r="CR127" s="169"/>
      <c r="CS127" s="168" t="s">
        <v>30</v>
      </c>
      <c r="CT127" s="168"/>
      <c r="CU127" s="169"/>
      <c r="CZ127" s="25" t="s">
        <v>262</v>
      </c>
      <c r="DA127" s="22" t="s">
        <v>209</v>
      </c>
      <c r="DB127" s="25">
        <f>IF(DP118="","",DP118)</f>
        <v>0</v>
      </c>
      <c r="DC127" s="69" t="str">
        <f t="shared" si="79"/>
        <v>-</v>
      </c>
      <c r="DD127" s="37">
        <f>IF(DN118="","",DN118)</f>
        <v>11</v>
      </c>
      <c r="DE127" s="182" t="str">
        <f>IF(DG124="","",DG124)</f>
        <v>-</v>
      </c>
      <c r="DF127" s="36">
        <f>IF(DP121="","",DP121)</f>
        <v>11</v>
      </c>
      <c r="DG127" s="69" t="str">
        <f t="shared" si="80"/>
        <v>-</v>
      </c>
      <c r="DH127" s="37">
        <f>IF(DN121="","",DN121)</f>
        <v>6</v>
      </c>
      <c r="DI127" s="182">
        <f>IF(DK124="","",DK124)</f>
      </c>
      <c r="DJ127" s="29">
        <f>IF(DP124="","",DP124)</f>
        <v>11</v>
      </c>
      <c r="DK127" s="69" t="str">
        <f>IF(DJ127="","","-")</f>
        <v>-</v>
      </c>
      <c r="DL127" s="37">
        <f>IF(DN124="","",DN124)</f>
        <v>8</v>
      </c>
      <c r="DM127" s="182" t="str">
        <f>IF(DO124="","",DO124)</f>
        <v>-</v>
      </c>
      <c r="DN127" s="187"/>
      <c r="DO127" s="188"/>
      <c r="DP127" s="188"/>
      <c r="DQ127" s="233"/>
      <c r="DR127" s="173"/>
      <c r="DS127" s="174"/>
      <c r="DT127" s="174"/>
      <c r="DU127" s="175"/>
      <c r="DW127" s="102">
        <f>COUNTIF(DB126:DQ128,"○")</f>
        <v>1</v>
      </c>
      <c r="DX127" s="103">
        <f>COUNTIF(DB126:DQ128,"×")</f>
        <v>2</v>
      </c>
      <c r="DY127" s="102"/>
      <c r="DZ127" s="104"/>
      <c r="EA127" s="103">
        <f>SUM(DB126:DB128,DF126:DF128,DJ126:DJ128,DN126:DN128)</f>
        <v>48</v>
      </c>
      <c r="EB127" s="103">
        <f>SUM(DD126:DD128,DH126:DH128,DL126:DL128,DP126:DP128)</f>
        <v>60</v>
      </c>
      <c r="EC127" s="104">
        <f>EA127-EB127</f>
        <v>-12</v>
      </c>
    </row>
    <row r="128" spans="70:133" ht="9.75" customHeight="1" thickBot="1">
      <c r="BR128" s="226"/>
      <c r="BS128" s="227"/>
      <c r="BT128" s="231" t="str">
        <f>BR130</f>
        <v>川上素子</v>
      </c>
      <c r="BU128" s="180"/>
      <c r="BV128" s="180"/>
      <c r="BW128" s="183"/>
      <c r="BX128" s="209" t="str">
        <f>BR133</f>
        <v>八田晶子</v>
      </c>
      <c r="BY128" s="180"/>
      <c r="BZ128" s="180"/>
      <c r="CA128" s="183"/>
      <c r="CB128" s="209" t="str">
        <f>BR136</f>
        <v>吉田都紀子</v>
      </c>
      <c r="CC128" s="180"/>
      <c r="CD128" s="180"/>
      <c r="CE128" s="183"/>
      <c r="CF128" s="209" t="str">
        <f>BR139</f>
        <v>岡部真樹</v>
      </c>
      <c r="CG128" s="180"/>
      <c r="CH128" s="180"/>
      <c r="CI128" s="210"/>
      <c r="CJ128" s="202" t="s">
        <v>25</v>
      </c>
      <c r="CK128" s="203"/>
      <c r="CL128" s="203"/>
      <c r="CM128" s="204"/>
      <c r="CO128" s="99" t="s">
        <v>31</v>
      </c>
      <c r="CP128" s="100" t="s">
        <v>32</v>
      </c>
      <c r="CQ128" s="99" t="s">
        <v>33</v>
      </c>
      <c r="CR128" s="101" t="s">
        <v>34</v>
      </c>
      <c r="CS128" s="100" t="s">
        <v>33</v>
      </c>
      <c r="CT128" s="100" t="s">
        <v>34</v>
      </c>
      <c r="CU128" s="101" t="s">
        <v>35</v>
      </c>
      <c r="CZ128" s="28"/>
      <c r="DA128" s="14" t="s">
        <v>37</v>
      </c>
      <c r="DB128" s="28">
        <f>IF(DP119="","",DP119)</f>
      </c>
      <c r="DC128" s="81">
        <f t="shared" si="79"/>
      </c>
      <c r="DD128" s="42">
        <f>IF(DN119="","",DN119)</f>
      </c>
      <c r="DE128" s="183" t="str">
        <f>IF(DG125="","",DG125)</f>
        <v>-</v>
      </c>
      <c r="DF128" s="43">
        <f>IF(DP122="","",DP122)</f>
        <v>4</v>
      </c>
      <c r="DG128" s="81" t="str">
        <f t="shared" si="80"/>
        <v>-</v>
      </c>
      <c r="DH128" s="42">
        <f>IF(DN122="","",DN122)</f>
        <v>11</v>
      </c>
      <c r="DI128" s="183">
        <f>IF(DK125="","",DK125)</f>
      </c>
      <c r="DJ128" s="43">
        <f>IF(DP125="","",DP125)</f>
      </c>
      <c r="DK128" s="81">
        <f>IF(DJ128="","","-")</f>
      </c>
      <c r="DL128" s="42">
        <f>IF(DN125="","",DN125)</f>
      </c>
      <c r="DM128" s="183">
        <f>IF(DO125="","",DO125)</f>
      </c>
      <c r="DN128" s="190"/>
      <c r="DO128" s="191"/>
      <c r="DP128" s="191"/>
      <c r="DQ128" s="234"/>
      <c r="DR128" s="193" t="s">
        <v>389</v>
      </c>
      <c r="DS128" s="194"/>
      <c r="DT128" s="162" t="s">
        <v>388</v>
      </c>
      <c r="DU128" s="163"/>
      <c r="DW128" s="9"/>
      <c r="DX128" s="10"/>
      <c r="DY128" s="9"/>
      <c r="DZ128" s="11"/>
      <c r="EA128" s="10"/>
      <c r="EB128" s="10"/>
      <c r="EC128" s="11"/>
    </row>
    <row r="129" spans="70:133" ht="9.75" customHeight="1" thickBot="1">
      <c r="BR129" s="21" t="s">
        <v>181</v>
      </c>
      <c r="BS129" s="22" t="s">
        <v>183</v>
      </c>
      <c r="BT129" s="215"/>
      <c r="BU129" s="216"/>
      <c r="BV129" s="216"/>
      <c r="BW129" s="217"/>
      <c r="BX129" s="108">
        <v>13</v>
      </c>
      <c r="BY129" s="109" t="str">
        <f>IF(BX129="","","-")</f>
        <v>-</v>
      </c>
      <c r="BZ129" s="110">
        <v>10</v>
      </c>
      <c r="CA129" s="235" t="s">
        <v>326</v>
      </c>
      <c r="CB129" s="68">
        <v>11</v>
      </c>
      <c r="CC129" s="70" t="str">
        <f aca="true" t="shared" si="81" ref="CC129:CC134">IF(CB129="","","-")</f>
        <v>-</v>
      </c>
      <c r="CD129" s="71">
        <v>3</v>
      </c>
      <c r="CE129" s="223" t="s">
        <v>340</v>
      </c>
      <c r="CF129" s="82">
        <v>7</v>
      </c>
      <c r="CG129" s="70" t="str">
        <f aca="true" t="shared" si="82" ref="CG129:CG137">IF(CF129="","","-")</f>
        <v>-</v>
      </c>
      <c r="CH129" s="73">
        <v>11</v>
      </c>
      <c r="CI129" s="205" t="s">
        <v>327</v>
      </c>
      <c r="CJ129" s="206" t="s">
        <v>370</v>
      </c>
      <c r="CK129" s="207"/>
      <c r="CL129" s="207"/>
      <c r="CM129" s="208"/>
      <c r="CO129" s="102"/>
      <c r="CP129" s="103"/>
      <c r="CQ129" s="102"/>
      <c r="CR129" s="104"/>
      <c r="CS129" s="103"/>
      <c r="CT129" s="103"/>
      <c r="CU129" s="104"/>
      <c r="DW129" s="8"/>
      <c r="DX129" s="8"/>
      <c r="DY129" s="8"/>
      <c r="DZ129" s="8"/>
      <c r="EA129" s="8"/>
      <c r="EB129" s="8"/>
      <c r="EC129" s="8"/>
    </row>
    <row r="130" spans="70:133" ht="9.75" customHeight="1">
      <c r="BR130" s="21" t="s">
        <v>182</v>
      </c>
      <c r="BS130" s="22" t="s">
        <v>183</v>
      </c>
      <c r="BT130" s="218"/>
      <c r="BU130" s="188"/>
      <c r="BV130" s="188"/>
      <c r="BW130" s="189"/>
      <c r="BX130" s="108">
        <v>11</v>
      </c>
      <c r="BY130" s="109" t="str">
        <f>IF(BX130="","","-")</f>
        <v>-</v>
      </c>
      <c r="BZ130" s="111">
        <v>6</v>
      </c>
      <c r="CA130" s="236"/>
      <c r="CB130" s="68">
        <v>8</v>
      </c>
      <c r="CC130" s="69" t="str">
        <f t="shared" si="81"/>
        <v>-</v>
      </c>
      <c r="CD130" s="73">
        <v>11</v>
      </c>
      <c r="CE130" s="182"/>
      <c r="CF130" s="68">
        <v>4</v>
      </c>
      <c r="CG130" s="69" t="str">
        <f t="shared" si="82"/>
        <v>-</v>
      </c>
      <c r="CH130" s="73">
        <v>11</v>
      </c>
      <c r="CI130" s="200"/>
      <c r="CJ130" s="173"/>
      <c r="CK130" s="174"/>
      <c r="CL130" s="174"/>
      <c r="CM130" s="175"/>
      <c r="CO130" s="102">
        <f>COUNTIF(BT129:CI131,"○")</f>
        <v>2</v>
      </c>
      <c r="CP130" s="103">
        <f>COUNTIF(BT129:CI131,"×")</f>
        <v>1</v>
      </c>
      <c r="CQ130" s="102"/>
      <c r="CR130" s="104"/>
      <c r="CS130" s="103">
        <f>SUM(BT129:BT131,BX129:BX131,CB129:CB131,CF129:CF131)</f>
        <v>65</v>
      </c>
      <c r="CT130" s="103">
        <f>SUM(BV129:BV131,BZ129:BZ131,CD129:CD131,CH129:CH131)</f>
        <v>59</v>
      </c>
      <c r="CU130" s="104">
        <f>CS130-CT130</f>
        <v>6</v>
      </c>
      <c r="CZ130" s="224" t="s">
        <v>81</v>
      </c>
      <c r="DA130" s="225"/>
      <c r="DB130" s="228" t="str">
        <f>CZ132</f>
        <v>原　敬</v>
      </c>
      <c r="DC130" s="229"/>
      <c r="DD130" s="229"/>
      <c r="DE130" s="223"/>
      <c r="DF130" s="230" t="str">
        <f>CZ135</f>
        <v>三原壮司</v>
      </c>
      <c r="DG130" s="229"/>
      <c r="DH130" s="229"/>
      <c r="DI130" s="223"/>
      <c r="DJ130" s="230" t="str">
        <f>CZ138</f>
        <v>宮崎政行</v>
      </c>
      <c r="DK130" s="229"/>
      <c r="DL130" s="229"/>
      <c r="DM130" s="223"/>
      <c r="DN130" s="230" t="str">
        <f>CZ141</f>
        <v>松岡公一</v>
      </c>
      <c r="DO130" s="229"/>
      <c r="DP130" s="229"/>
      <c r="DQ130" s="205"/>
      <c r="DR130" s="164" t="s">
        <v>24</v>
      </c>
      <c r="DS130" s="165"/>
      <c r="DT130" s="165"/>
      <c r="DU130" s="166"/>
      <c r="DW130" s="167" t="s">
        <v>28</v>
      </c>
      <c r="DX130" s="168"/>
      <c r="DY130" s="167" t="s">
        <v>29</v>
      </c>
      <c r="DZ130" s="169"/>
      <c r="EA130" s="168" t="s">
        <v>30</v>
      </c>
      <c r="EB130" s="168"/>
      <c r="EC130" s="169"/>
    </row>
    <row r="131" spans="70:133" ht="9.75" customHeight="1" thickBot="1">
      <c r="BR131" s="23"/>
      <c r="BS131" s="12" t="s">
        <v>37</v>
      </c>
      <c r="BT131" s="219"/>
      <c r="BU131" s="213"/>
      <c r="BV131" s="213"/>
      <c r="BW131" s="214"/>
      <c r="BX131" s="112"/>
      <c r="BY131" s="109">
        <f>IF(BX131="","","-")</f>
      </c>
      <c r="BZ131" s="113"/>
      <c r="CA131" s="237"/>
      <c r="CB131" s="75">
        <v>11</v>
      </c>
      <c r="CC131" s="76" t="str">
        <f t="shared" si="81"/>
        <v>-</v>
      </c>
      <c r="CD131" s="74">
        <v>7</v>
      </c>
      <c r="CE131" s="211"/>
      <c r="CF131" s="75"/>
      <c r="CG131" s="76">
        <f t="shared" si="82"/>
      </c>
      <c r="CH131" s="74"/>
      <c r="CI131" s="201"/>
      <c r="CJ131" s="176" t="s">
        <v>370</v>
      </c>
      <c r="CK131" s="161"/>
      <c r="CL131" s="160" t="s">
        <v>342</v>
      </c>
      <c r="CM131" s="177"/>
      <c r="CO131" s="102"/>
      <c r="CP131" s="103"/>
      <c r="CQ131" s="102"/>
      <c r="CR131" s="104"/>
      <c r="CS131" s="103"/>
      <c r="CT131" s="103"/>
      <c r="CU131" s="104"/>
      <c r="CZ131" s="226"/>
      <c r="DA131" s="227"/>
      <c r="DB131" s="231" t="str">
        <f>CZ133</f>
        <v>豊永徳子</v>
      </c>
      <c r="DC131" s="180"/>
      <c r="DD131" s="180"/>
      <c r="DE131" s="183"/>
      <c r="DF131" s="209" t="str">
        <f>CZ136</f>
        <v>尾藤幸衛</v>
      </c>
      <c r="DG131" s="180"/>
      <c r="DH131" s="180"/>
      <c r="DI131" s="183"/>
      <c r="DJ131" s="209" t="str">
        <f>CZ139</f>
        <v>大角尚江</v>
      </c>
      <c r="DK131" s="180"/>
      <c r="DL131" s="180"/>
      <c r="DM131" s="183"/>
      <c r="DN131" s="209" t="str">
        <f>CZ142</f>
        <v>直野敦子</v>
      </c>
      <c r="DO131" s="180"/>
      <c r="DP131" s="180"/>
      <c r="DQ131" s="210"/>
      <c r="DR131" s="202" t="s">
        <v>25</v>
      </c>
      <c r="DS131" s="203"/>
      <c r="DT131" s="203"/>
      <c r="DU131" s="204"/>
      <c r="DW131" s="99" t="s">
        <v>31</v>
      </c>
      <c r="DX131" s="100" t="s">
        <v>32</v>
      </c>
      <c r="DY131" s="99" t="s">
        <v>33</v>
      </c>
      <c r="DZ131" s="101" t="s">
        <v>34</v>
      </c>
      <c r="EA131" s="100" t="s">
        <v>33</v>
      </c>
      <c r="EB131" s="100" t="s">
        <v>34</v>
      </c>
      <c r="EC131" s="101" t="s">
        <v>35</v>
      </c>
    </row>
    <row r="132" spans="70:133" ht="9.75" customHeight="1">
      <c r="BR132" s="21" t="s">
        <v>184</v>
      </c>
      <c r="BS132" s="24" t="s">
        <v>186</v>
      </c>
      <c r="BT132" s="34">
        <f>IF(BZ129="","",BZ129)</f>
        <v>10</v>
      </c>
      <c r="BU132" s="69" t="str">
        <f aca="true" t="shared" si="83" ref="BU132:BU140">IF(BT132="","","-")</f>
        <v>-</v>
      </c>
      <c r="BV132" s="37">
        <f>IF(BX129="","",BX129)</f>
        <v>13</v>
      </c>
      <c r="BW132" s="181" t="str">
        <f>IF(CA129="","",IF(CA129="○","×",IF(CA129="×","○")))</f>
        <v>×</v>
      </c>
      <c r="BX132" s="184"/>
      <c r="BY132" s="185"/>
      <c r="BZ132" s="185"/>
      <c r="CA132" s="186"/>
      <c r="CB132" s="77">
        <v>11</v>
      </c>
      <c r="CC132" s="69" t="str">
        <f t="shared" si="81"/>
        <v>-</v>
      </c>
      <c r="CD132" s="73">
        <v>5</v>
      </c>
      <c r="CE132" s="181" t="s">
        <v>340</v>
      </c>
      <c r="CF132" s="29">
        <v>5</v>
      </c>
      <c r="CG132" s="69" t="str">
        <f t="shared" si="82"/>
        <v>-</v>
      </c>
      <c r="CH132" s="73">
        <v>11</v>
      </c>
      <c r="CI132" s="199" t="s">
        <v>339</v>
      </c>
      <c r="CJ132" s="170" t="s">
        <v>366</v>
      </c>
      <c r="CK132" s="171"/>
      <c r="CL132" s="171"/>
      <c r="CM132" s="172"/>
      <c r="CO132" s="105"/>
      <c r="CP132" s="106"/>
      <c r="CQ132" s="105"/>
      <c r="CR132" s="107"/>
      <c r="CS132" s="106"/>
      <c r="CT132" s="106"/>
      <c r="CU132" s="107"/>
      <c r="CZ132" s="21" t="s">
        <v>263</v>
      </c>
      <c r="DA132" s="22" t="s">
        <v>271</v>
      </c>
      <c r="DB132" s="215"/>
      <c r="DC132" s="216"/>
      <c r="DD132" s="216"/>
      <c r="DE132" s="217"/>
      <c r="DF132" s="108">
        <v>11</v>
      </c>
      <c r="DG132" s="109" t="str">
        <f>IF(DF132="","","-")</f>
        <v>-</v>
      </c>
      <c r="DH132" s="110">
        <v>2</v>
      </c>
      <c r="DI132" s="235" t="s">
        <v>340</v>
      </c>
      <c r="DJ132" s="68">
        <v>11</v>
      </c>
      <c r="DK132" s="70" t="str">
        <f aca="true" t="shared" si="84" ref="DK132:DK137">IF(DJ132="","","-")</f>
        <v>-</v>
      </c>
      <c r="DL132" s="71">
        <v>5</v>
      </c>
      <c r="DM132" s="223" t="s">
        <v>387</v>
      </c>
      <c r="DN132" s="82">
        <v>4</v>
      </c>
      <c r="DO132" s="70" t="str">
        <f aca="true" t="shared" si="85" ref="DO132:DO140">IF(DN132="","","-")</f>
        <v>-</v>
      </c>
      <c r="DP132" s="73">
        <v>11</v>
      </c>
      <c r="DQ132" s="205" t="s">
        <v>341</v>
      </c>
      <c r="DR132" s="206" t="s">
        <v>388</v>
      </c>
      <c r="DS132" s="207"/>
      <c r="DT132" s="207"/>
      <c r="DU132" s="208"/>
      <c r="DW132" s="102"/>
      <c r="DX132" s="103"/>
      <c r="DY132" s="102"/>
      <c r="DZ132" s="104"/>
      <c r="EA132" s="103"/>
      <c r="EB132" s="103"/>
      <c r="EC132" s="104"/>
    </row>
    <row r="133" spans="70:133" ht="9.75" customHeight="1">
      <c r="BR133" s="21" t="s">
        <v>185</v>
      </c>
      <c r="BS133" s="84" t="s">
        <v>186</v>
      </c>
      <c r="BT133" s="25">
        <f>IF(BZ130="","",BZ130)</f>
        <v>6</v>
      </c>
      <c r="BU133" s="69" t="str">
        <f t="shared" si="83"/>
        <v>-</v>
      </c>
      <c r="BV133" s="37">
        <f>IF(BX130="","",BX130)</f>
        <v>11</v>
      </c>
      <c r="BW133" s="182"/>
      <c r="BX133" s="187"/>
      <c r="BY133" s="188"/>
      <c r="BZ133" s="188"/>
      <c r="CA133" s="189"/>
      <c r="CB133" s="77">
        <v>11</v>
      </c>
      <c r="CC133" s="69" t="str">
        <f t="shared" si="81"/>
        <v>-</v>
      </c>
      <c r="CD133" s="73">
        <v>3</v>
      </c>
      <c r="CE133" s="182"/>
      <c r="CF133" s="36">
        <v>9</v>
      </c>
      <c r="CG133" s="69" t="str">
        <f t="shared" si="82"/>
        <v>-</v>
      </c>
      <c r="CH133" s="30">
        <v>11</v>
      </c>
      <c r="CI133" s="200"/>
      <c r="CJ133" s="173"/>
      <c r="CK133" s="174"/>
      <c r="CL133" s="174"/>
      <c r="CM133" s="175"/>
      <c r="CO133" s="102">
        <f>COUNTIF(BT132:CI134,"○")</f>
        <v>1</v>
      </c>
      <c r="CP133" s="103">
        <f>COUNTIF(BT132:CI134,"×")</f>
        <v>2</v>
      </c>
      <c r="CQ133" s="102"/>
      <c r="CR133" s="104"/>
      <c r="CS133" s="103">
        <f>SUM(BT132:BT134,BX132:BX134,CB132:CB134,CF132:CF134)</f>
        <v>52</v>
      </c>
      <c r="CT133" s="103">
        <f>SUM(BV132:BV134,BZ132:BZ134,CD132:CD134,CH132:CH134)</f>
        <v>54</v>
      </c>
      <c r="CU133" s="104">
        <f>CS133-CT133</f>
        <v>-2</v>
      </c>
      <c r="CZ133" s="21" t="s">
        <v>264</v>
      </c>
      <c r="DA133" s="22" t="s">
        <v>272</v>
      </c>
      <c r="DB133" s="218"/>
      <c r="DC133" s="188"/>
      <c r="DD133" s="188"/>
      <c r="DE133" s="189"/>
      <c r="DF133" s="108">
        <v>11</v>
      </c>
      <c r="DG133" s="109" t="str">
        <f>IF(DF133="","","-")</f>
        <v>-</v>
      </c>
      <c r="DH133" s="111">
        <v>7</v>
      </c>
      <c r="DI133" s="236"/>
      <c r="DJ133" s="68">
        <v>12</v>
      </c>
      <c r="DK133" s="69" t="str">
        <f t="shared" si="84"/>
        <v>-</v>
      </c>
      <c r="DL133" s="73">
        <v>4</v>
      </c>
      <c r="DM133" s="182"/>
      <c r="DN133" s="68">
        <v>9</v>
      </c>
      <c r="DO133" s="69" t="str">
        <f t="shared" si="85"/>
        <v>-</v>
      </c>
      <c r="DP133" s="73">
        <v>11</v>
      </c>
      <c r="DQ133" s="200"/>
      <c r="DR133" s="173"/>
      <c r="DS133" s="174"/>
      <c r="DT133" s="174"/>
      <c r="DU133" s="175"/>
      <c r="DW133" s="102">
        <f>COUNTIF(DB132:DQ134,"○")</f>
        <v>2</v>
      </c>
      <c r="DX133" s="103">
        <f>COUNTIF(DB132:DQ134,"×")</f>
        <v>1</v>
      </c>
      <c r="DY133" s="102"/>
      <c r="DZ133" s="104"/>
      <c r="EA133" s="103">
        <f>SUM(DB132:DB134,DF132:DF134,DJ132:DJ134,DN132:DN134)</f>
        <v>69</v>
      </c>
      <c r="EB133" s="103">
        <f>SUM(DD132:DD134,DH132:DH134,DL132:DL134,DP132:DP134)</f>
        <v>47</v>
      </c>
      <c r="EC133" s="104">
        <f>EA133-EB133</f>
        <v>22</v>
      </c>
    </row>
    <row r="134" spans="70:133" ht="9.75" customHeight="1">
      <c r="BR134" s="23"/>
      <c r="BS134" s="13" t="s">
        <v>152</v>
      </c>
      <c r="BT134" s="23">
        <f>IF(BZ131="","",BZ131)</f>
      </c>
      <c r="BU134" s="69">
        <f t="shared" si="83"/>
      </c>
      <c r="BV134" s="33">
        <f>IF(BX131="","",BX131)</f>
      </c>
      <c r="BW134" s="211"/>
      <c r="BX134" s="212"/>
      <c r="BY134" s="213"/>
      <c r="BZ134" s="213"/>
      <c r="CA134" s="214"/>
      <c r="CB134" s="38"/>
      <c r="CC134" s="69">
        <f t="shared" si="81"/>
      </c>
      <c r="CD134" s="39"/>
      <c r="CE134" s="211"/>
      <c r="CF134" s="83"/>
      <c r="CG134" s="76">
        <f t="shared" si="82"/>
      </c>
      <c r="CH134" s="33"/>
      <c r="CI134" s="201"/>
      <c r="CJ134" s="176" t="s">
        <v>363</v>
      </c>
      <c r="CK134" s="161"/>
      <c r="CL134" s="160" t="s">
        <v>347</v>
      </c>
      <c r="CM134" s="177"/>
      <c r="CO134" s="9"/>
      <c r="CP134" s="10"/>
      <c r="CQ134" s="9"/>
      <c r="CR134" s="11"/>
      <c r="CS134" s="10"/>
      <c r="CT134" s="10"/>
      <c r="CU134" s="11"/>
      <c r="CZ134" s="23"/>
      <c r="DA134" s="12" t="s">
        <v>0</v>
      </c>
      <c r="DB134" s="219"/>
      <c r="DC134" s="213"/>
      <c r="DD134" s="213"/>
      <c r="DE134" s="214"/>
      <c r="DF134" s="112"/>
      <c r="DG134" s="109">
        <f>IF(DF134="","","-")</f>
      </c>
      <c r="DH134" s="113"/>
      <c r="DI134" s="237"/>
      <c r="DJ134" s="75">
        <v>11</v>
      </c>
      <c r="DK134" s="76" t="str">
        <f t="shared" si="84"/>
        <v>-</v>
      </c>
      <c r="DL134" s="74">
        <v>7</v>
      </c>
      <c r="DM134" s="211"/>
      <c r="DN134" s="75"/>
      <c r="DO134" s="76">
        <f t="shared" si="85"/>
      </c>
      <c r="DP134" s="74"/>
      <c r="DQ134" s="201"/>
      <c r="DR134" s="176" t="s">
        <v>388</v>
      </c>
      <c r="DS134" s="161"/>
      <c r="DT134" s="160" t="s">
        <v>389</v>
      </c>
      <c r="DU134" s="177"/>
      <c r="DW134" s="102"/>
      <c r="DX134" s="103"/>
      <c r="DY134" s="102"/>
      <c r="DZ134" s="104"/>
      <c r="EA134" s="103"/>
      <c r="EB134" s="103"/>
      <c r="EC134" s="104"/>
    </row>
    <row r="135" spans="70:133" ht="9.75" customHeight="1">
      <c r="BR135" s="25" t="s">
        <v>187</v>
      </c>
      <c r="BS135" s="24" t="s">
        <v>170</v>
      </c>
      <c r="BT135" s="25">
        <f>IF(CD129="","",CD129)</f>
        <v>3</v>
      </c>
      <c r="BU135" s="79" t="str">
        <f t="shared" si="83"/>
        <v>-</v>
      </c>
      <c r="BV135" s="37">
        <f>IF(CB129="","",CB129)</f>
        <v>11</v>
      </c>
      <c r="BW135" s="181" t="str">
        <f>IF(CE129="","",IF(CE129="○","×",IF(CE129="×","○")))</f>
        <v>×</v>
      </c>
      <c r="BX135" s="36">
        <f>IF(CD132="","",CD132)</f>
        <v>5</v>
      </c>
      <c r="BY135" s="69" t="str">
        <f aca="true" t="shared" si="86" ref="BY135:BY140">IF(BX135="","","-")</f>
        <v>-</v>
      </c>
      <c r="BZ135" s="37">
        <f>IF(CB132="","",CB132)</f>
        <v>11</v>
      </c>
      <c r="CA135" s="181" t="str">
        <f>IF(CE132="","",IF(CE132="○","×",IF(CE132="×","○")))</f>
        <v>×</v>
      </c>
      <c r="CB135" s="184"/>
      <c r="CC135" s="185"/>
      <c r="CD135" s="185"/>
      <c r="CE135" s="186"/>
      <c r="CF135" s="77">
        <v>8</v>
      </c>
      <c r="CG135" s="69" t="str">
        <f t="shared" si="82"/>
        <v>-</v>
      </c>
      <c r="CH135" s="73">
        <v>11</v>
      </c>
      <c r="CI135" s="199" t="s">
        <v>327</v>
      </c>
      <c r="CJ135" s="170" t="s">
        <v>383</v>
      </c>
      <c r="CK135" s="171"/>
      <c r="CL135" s="171"/>
      <c r="CM135" s="172"/>
      <c r="CO135" s="102"/>
      <c r="CP135" s="103"/>
      <c r="CQ135" s="102"/>
      <c r="CR135" s="104"/>
      <c r="CS135" s="103"/>
      <c r="CT135" s="103"/>
      <c r="CU135" s="104"/>
      <c r="CZ135" s="21" t="s">
        <v>265</v>
      </c>
      <c r="DA135" s="27" t="s">
        <v>222</v>
      </c>
      <c r="DB135" s="34">
        <f>IF(DH132="","",DH132)</f>
        <v>2</v>
      </c>
      <c r="DC135" s="69" t="str">
        <f aca="true" t="shared" si="87" ref="DC135:DC143">IF(DB135="","","-")</f>
        <v>-</v>
      </c>
      <c r="DD135" s="37">
        <f>IF(DF132="","",DF132)</f>
        <v>11</v>
      </c>
      <c r="DE135" s="181" t="str">
        <f>IF(DI132="","",IF(DI132="○","×",IF(DI132="×","○")))</f>
        <v>×</v>
      </c>
      <c r="DF135" s="184"/>
      <c r="DG135" s="185"/>
      <c r="DH135" s="185"/>
      <c r="DI135" s="186"/>
      <c r="DJ135" s="77">
        <v>7</v>
      </c>
      <c r="DK135" s="69" t="str">
        <f t="shared" si="84"/>
        <v>-</v>
      </c>
      <c r="DL135" s="73">
        <v>11</v>
      </c>
      <c r="DM135" s="181" t="s">
        <v>341</v>
      </c>
      <c r="DN135" s="29">
        <v>4</v>
      </c>
      <c r="DO135" s="69" t="str">
        <f t="shared" si="85"/>
        <v>-</v>
      </c>
      <c r="DP135" s="73">
        <v>11</v>
      </c>
      <c r="DQ135" s="199" t="s">
        <v>386</v>
      </c>
      <c r="DR135" s="170" t="s">
        <v>402</v>
      </c>
      <c r="DS135" s="171"/>
      <c r="DT135" s="171"/>
      <c r="DU135" s="172"/>
      <c r="DW135" s="105"/>
      <c r="DX135" s="106"/>
      <c r="DY135" s="105"/>
      <c r="DZ135" s="107"/>
      <c r="EA135" s="106"/>
      <c r="EB135" s="106"/>
      <c r="EC135" s="107"/>
    </row>
    <row r="136" spans="70:133" ht="9.75" customHeight="1">
      <c r="BR136" s="25" t="s">
        <v>188</v>
      </c>
      <c r="BS136" s="84" t="s">
        <v>170</v>
      </c>
      <c r="BT136" s="25">
        <f>IF(CD130="","",CD130)</f>
        <v>11</v>
      </c>
      <c r="BU136" s="69" t="str">
        <f t="shared" si="83"/>
        <v>-</v>
      </c>
      <c r="BV136" s="37">
        <f>IF(CB130="","",CB130)</f>
        <v>8</v>
      </c>
      <c r="BW136" s="182"/>
      <c r="BX136" s="36">
        <f>IF(CD133="","",CD133)</f>
        <v>3</v>
      </c>
      <c r="BY136" s="69" t="str">
        <f t="shared" si="86"/>
        <v>-</v>
      </c>
      <c r="BZ136" s="37">
        <f>IF(CB133="","",CB133)</f>
        <v>11</v>
      </c>
      <c r="CA136" s="182"/>
      <c r="CB136" s="187"/>
      <c r="CC136" s="188"/>
      <c r="CD136" s="188"/>
      <c r="CE136" s="189"/>
      <c r="CF136" s="77">
        <v>7</v>
      </c>
      <c r="CG136" s="69" t="str">
        <f t="shared" si="82"/>
        <v>-</v>
      </c>
      <c r="CH136" s="30">
        <v>11</v>
      </c>
      <c r="CI136" s="200"/>
      <c r="CJ136" s="173"/>
      <c r="CK136" s="174"/>
      <c r="CL136" s="174"/>
      <c r="CM136" s="175"/>
      <c r="CO136" s="102">
        <f>COUNTIF(BT135:CI137,"○")</f>
        <v>0</v>
      </c>
      <c r="CP136" s="103">
        <f>COUNTIF(BT135:CI137,"×")</f>
        <v>3</v>
      </c>
      <c r="CQ136" s="102"/>
      <c r="CR136" s="104"/>
      <c r="CS136" s="103">
        <f>SUM(BT135:BT137,BX135:BX137,CB135:CB137,CF135:CF137)</f>
        <v>44</v>
      </c>
      <c r="CT136" s="103">
        <f>SUM(BV135:BV137,BZ135:BZ137,CD135:CD137,CH135:CH137)</f>
        <v>74</v>
      </c>
      <c r="CU136" s="104">
        <f>CS136-CT136</f>
        <v>-30</v>
      </c>
      <c r="CZ136" s="21" t="s">
        <v>266</v>
      </c>
      <c r="DA136" s="84" t="s">
        <v>222</v>
      </c>
      <c r="DB136" s="25">
        <f>IF(DH133="","",DH133)</f>
        <v>7</v>
      </c>
      <c r="DC136" s="69" t="str">
        <f t="shared" si="87"/>
        <v>-</v>
      </c>
      <c r="DD136" s="37">
        <f>IF(DF133="","",DF133)</f>
        <v>11</v>
      </c>
      <c r="DE136" s="182"/>
      <c r="DF136" s="187"/>
      <c r="DG136" s="188"/>
      <c r="DH136" s="188"/>
      <c r="DI136" s="189"/>
      <c r="DJ136" s="77">
        <v>11</v>
      </c>
      <c r="DK136" s="69" t="str">
        <f t="shared" si="84"/>
        <v>-</v>
      </c>
      <c r="DL136" s="73">
        <v>6</v>
      </c>
      <c r="DM136" s="182"/>
      <c r="DN136" s="36">
        <v>6</v>
      </c>
      <c r="DO136" s="69" t="str">
        <f t="shared" si="85"/>
        <v>-</v>
      </c>
      <c r="DP136" s="30">
        <v>11</v>
      </c>
      <c r="DQ136" s="200"/>
      <c r="DR136" s="173"/>
      <c r="DS136" s="174"/>
      <c r="DT136" s="174"/>
      <c r="DU136" s="175"/>
      <c r="DW136" s="102">
        <f>COUNTIF(DB135:DQ137,"○")</f>
        <v>0</v>
      </c>
      <c r="DX136" s="103">
        <f>COUNTIF(DB135:DQ137,"×")</f>
        <v>3</v>
      </c>
      <c r="DY136" s="102"/>
      <c r="DZ136" s="104"/>
      <c r="EA136" s="103">
        <f>SUM(DB135:DB137,DF135:DF137,DJ135:DJ137,DN135:DN137)</f>
        <v>40</v>
      </c>
      <c r="EB136" s="103">
        <f>SUM(DD135:DD137,DH135:DH137,DL135:DL137,DP135:DP137)</f>
        <v>72</v>
      </c>
      <c r="EC136" s="104">
        <f>EA136-EB136</f>
        <v>-32</v>
      </c>
    </row>
    <row r="137" spans="70:133" ht="9.75" customHeight="1">
      <c r="BR137" s="23"/>
      <c r="BS137" s="130" t="s">
        <v>37</v>
      </c>
      <c r="BT137" s="23">
        <f>IF(CD131="","",CD131)</f>
        <v>7</v>
      </c>
      <c r="BU137" s="76" t="str">
        <f t="shared" si="83"/>
        <v>-</v>
      </c>
      <c r="BV137" s="39">
        <f>IF(CB131="","",CB131)</f>
        <v>11</v>
      </c>
      <c r="BW137" s="211"/>
      <c r="BX137" s="38">
        <f>IF(CD134="","",CD134)</f>
      </c>
      <c r="BY137" s="69">
        <f t="shared" si="86"/>
      </c>
      <c r="BZ137" s="39">
        <f>IF(CB134="","",CB134)</f>
      </c>
      <c r="CA137" s="211"/>
      <c r="CB137" s="212"/>
      <c r="CC137" s="213"/>
      <c r="CD137" s="213"/>
      <c r="CE137" s="214"/>
      <c r="CF137" s="38"/>
      <c r="CG137" s="69">
        <f t="shared" si="82"/>
      </c>
      <c r="CH137" s="39"/>
      <c r="CI137" s="201"/>
      <c r="CJ137" s="176" t="s">
        <v>346</v>
      </c>
      <c r="CK137" s="161"/>
      <c r="CL137" s="160" t="s">
        <v>345</v>
      </c>
      <c r="CM137" s="177"/>
      <c r="CO137" s="102"/>
      <c r="CP137" s="103"/>
      <c r="CQ137" s="102"/>
      <c r="CR137" s="104"/>
      <c r="CS137" s="103"/>
      <c r="CT137" s="103"/>
      <c r="CU137" s="104"/>
      <c r="CZ137" s="23"/>
      <c r="DA137" s="130" t="s">
        <v>37</v>
      </c>
      <c r="DB137" s="23">
        <f>IF(DH134="","",DH134)</f>
      </c>
      <c r="DC137" s="69">
        <f t="shared" si="87"/>
      </c>
      <c r="DD137" s="33">
        <f>IF(DF134="","",DF134)</f>
      </c>
      <c r="DE137" s="211"/>
      <c r="DF137" s="212"/>
      <c r="DG137" s="213"/>
      <c r="DH137" s="213"/>
      <c r="DI137" s="214"/>
      <c r="DJ137" s="38">
        <v>3</v>
      </c>
      <c r="DK137" s="69" t="str">
        <f t="shared" si="84"/>
        <v>-</v>
      </c>
      <c r="DL137" s="39">
        <v>11</v>
      </c>
      <c r="DM137" s="211"/>
      <c r="DN137" s="83"/>
      <c r="DO137" s="76">
        <f t="shared" si="85"/>
      </c>
      <c r="DP137" s="33"/>
      <c r="DQ137" s="201"/>
      <c r="DR137" s="176" t="s">
        <v>399</v>
      </c>
      <c r="DS137" s="161"/>
      <c r="DT137" s="160" t="s">
        <v>398</v>
      </c>
      <c r="DU137" s="177"/>
      <c r="DW137" s="9"/>
      <c r="DX137" s="10"/>
      <c r="DY137" s="9"/>
      <c r="DZ137" s="11"/>
      <c r="EA137" s="10"/>
      <c r="EB137" s="10"/>
      <c r="EC137" s="11"/>
    </row>
    <row r="138" spans="70:133" ht="9.75" customHeight="1">
      <c r="BR138" s="26" t="s">
        <v>189</v>
      </c>
      <c r="BS138" s="22" t="s">
        <v>356</v>
      </c>
      <c r="BT138" s="25">
        <f>IF(CH129="","",CH129)</f>
        <v>11</v>
      </c>
      <c r="BU138" s="69" t="str">
        <f t="shared" si="83"/>
        <v>-</v>
      </c>
      <c r="BV138" s="37">
        <f>IF(CF129="","",CF129)</f>
        <v>7</v>
      </c>
      <c r="BW138" s="181" t="str">
        <f>IF(CI129="","",IF(CI129="○","×",IF(CI129="×","○")))</f>
        <v>○</v>
      </c>
      <c r="BX138" s="36">
        <f>IF(CH132="","",CH132)</f>
        <v>11</v>
      </c>
      <c r="BY138" s="79" t="str">
        <f t="shared" si="86"/>
        <v>-</v>
      </c>
      <c r="BZ138" s="37">
        <f>IF(CF132="","",CF132)</f>
        <v>5</v>
      </c>
      <c r="CA138" s="181" t="str">
        <f>IF(CI132="","",IF(CI132="○","×",IF(CI132="×","○")))</f>
        <v>○</v>
      </c>
      <c r="CB138" s="40">
        <f>IF(CH135="","",CH135)</f>
        <v>11</v>
      </c>
      <c r="CC138" s="69" t="str">
        <f>IF(CB138="","","-")</f>
        <v>-</v>
      </c>
      <c r="CD138" s="41">
        <f>IF(CF135="","",CF135)</f>
        <v>8</v>
      </c>
      <c r="CE138" s="181" t="str">
        <f>IF(CI135="","",IF(CI135="○","×",IF(CI135="×","○")))</f>
        <v>○</v>
      </c>
      <c r="CF138" s="184"/>
      <c r="CG138" s="185"/>
      <c r="CH138" s="185"/>
      <c r="CI138" s="232"/>
      <c r="CJ138" s="170" t="s">
        <v>342</v>
      </c>
      <c r="CK138" s="171"/>
      <c r="CL138" s="171"/>
      <c r="CM138" s="172"/>
      <c r="CO138" s="105"/>
      <c r="CP138" s="106"/>
      <c r="CQ138" s="105"/>
      <c r="CR138" s="107"/>
      <c r="CS138" s="106"/>
      <c r="CT138" s="106"/>
      <c r="CU138" s="107"/>
      <c r="CZ138" s="25" t="s">
        <v>267</v>
      </c>
      <c r="DA138" s="84" t="s">
        <v>273</v>
      </c>
      <c r="DB138" s="25">
        <f>IF(DL132="","",DL132)</f>
        <v>5</v>
      </c>
      <c r="DC138" s="79" t="str">
        <f t="shared" si="87"/>
        <v>-</v>
      </c>
      <c r="DD138" s="37">
        <f>IF(DJ132="","",DJ132)</f>
        <v>11</v>
      </c>
      <c r="DE138" s="181" t="str">
        <f>IF(DM132="","",IF(DM132="○","×",IF(DM132="×","○")))</f>
        <v>×</v>
      </c>
      <c r="DF138" s="36">
        <f>IF(DL135="","",DL135)</f>
        <v>11</v>
      </c>
      <c r="DG138" s="69" t="str">
        <f aca="true" t="shared" si="88" ref="DG138:DG143">IF(DF138="","","-")</f>
        <v>-</v>
      </c>
      <c r="DH138" s="37">
        <f>IF(DJ135="","",DJ135)</f>
        <v>7</v>
      </c>
      <c r="DI138" s="181" t="str">
        <f>IF(DM135="","",IF(DM135="○","×",IF(DM135="×","○")))</f>
        <v>○</v>
      </c>
      <c r="DJ138" s="184"/>
      <c r="DK138" s="185"/>
      <c r="DL138" s="185"/>
      <c r="DM138" s="186"/>
      <c r="DN138" s="77">
        <v>6</v>
      </c>
      <c r="DO138" s="69" t="str">
        <f t="shared" si="85"/>
        <v>-</v>
      </c>
      <c r="DP138" s="73">
        <v>11</v>
      </c>
      <c r="DQ138" s="199" t="s">
        <v>339</v>
      </c>
      <c r="DR138" s="170" t="s">
        <v>398</v>
      </c>
      <c r="DS138" s="171"/>
      <c r="DT138" s="171"/>
      <c r="DU138" s="172"/>
      <c r="DW138" s="102"/>
      <c r="DX138" s="103"/>
      <c r="DY138" s="102"/>
      <c r="DZ138" s="104"/>
      <c r="EA138" s="103"/>
      <c r="EB138" s="103"/>
      <c r="EC138" s="104"/>
    </row>
    <row r="139" spans="70:133" ht="9.75" customHeight="1">
      <c r="BR139" s="25" t="s">
        <v>190</v>
      </c>
      <c r="BS139" s="22" t="s">
        <v>155</v>
      </c>
      <c r="BT139" s="25">
        <f>IF(CH130="","",CH130)</f>
        <v>11</v>
      </c>
      <c r="BU139" s="69" t="str">
        <f t="shared" si="83"/>
        <v>-</v>
      </c>
      <c r="BV139" s="37">
        <f>IF(CF130="","",CF130)</f>
        <v>4</v>
      </c>
      <c r="BW139" s="182" t="str">
        <f>IF(BY136="","",BY136)</f>
        <v>-</v>
      </c>
      <c r="BX139" s="36">
        <f>IF(CH133="","",CH133)</f>
        <v>11</v>
      </c>
      <c r="BY139" s="69" t="str">
        <f t="shared" si="86"/>
        <v>-</v>
      </c>
      <c r="BZ139" s="37">
        <f>IF(CF133="","",CF133)</f>
        <v>9</v>
      </c>
      <c r="CA139" s="182">
        <f>IF(CC136="","",CC136)</f>
      </c>
      <c r="CB139" s="29">
        <f>IF(CH136="","",CH136)</f>
        <v>11</v>
      </c>
      <c r="CC139" s="69" t="str">
        <f>IF(CB139="","","-")</f>
        <v>-</v>
      </c>
      <c r="CD139" s="37">
        <f>IF(CF136="","",CF136)</f>
        <v>7</v>
      </c>
      <c r="CE139" s="182" t="str">
        <f>IF(CG136="","",CG136)</f>
        <v>-</v>
      </c>
      <c r="CF139" s="187"/>
      <c r="CG139" s="188"/>
      <c r="CH139" s="188"/>
      <c r="CI139" s="233"/>
      <c r="CJ139" s="173"/>
      <c r="CK139" s="174"/>
      <c r="CL139" s="174"/>
      <c r="CM139" s="175"/>
      <c r="CO139" s="102">
        <f>COUNTIF(BT138:CI140,"○")</f>
        <v>3</v>
      </c>
      <c r="CP139" s="103">
        <f>COUNTIF(BT138:CI140,"×")</f>
        <v>0</v>
      </c>
      <c r="CQ139" s="102"/>
      <c r="CR139" s="104"/>
      <c r="CS139" s="103">
        <f>SUM(BT138:BT140,BX138:BX140,CB138:CB140,CF138:CF140)</f>
        <v>66</v>
      </c>
      <c r="CT139" s="103">
        <f>SUM(BV138:BV140,BZ138:BZ140,CD138:CD140,CH138:CH140)</f>
        <v>40</v>
      </c>
      <c r="CU139" s="104">
        <f>CS139-CT139</f>
        <v>26</v>
      </c>
      <c r="CZ139" s="25" t="s">
        <v>268</v>
      </c>
      <c r="DA139" s="84" t="s">
        <v>273</v>
      </c>
      <c r="DB139" s="25">
        <f>IF(DL133="","",DL133)</f>
        <v>4</v>
      </c>
      <c r="DC139" s="69" t="str">
        <f t="shared" si="87"/>
        <v>-</v>
      </c>
      <c r="DD139" s="37">
        <f>IF(DJ133="","",DJ133)</f>
        <v>12</v>
      </c>
      <c r="DE139" s="182"/>
      <c r="DF139" s="36">
        <f>IF(DL136="","",DL136)</f>
        <v>6</v>
      </c>
      <c r="DG139" s="69" t="str">
        <f t="shared" si="88"/>
        <v>-</v>
      </c>
      <c r="DH139" s="37">
        <f>IF(DJ136="","",DJ136)</f>
        <v>11</v>
      </c>
      <c r="DI139" s="182"/>
      <c r="DJ139" s="187"/>
      <c r="DK139" s="188"/>
      <c r="DL139" s="188"/>
      <c r="DM139" s="189"/>
      <c r="DN139" s="77">
        <v>5</v>
      </c>
      <c r="DO139" s="69" t="str">
        <f t="shared" si="85"/>
        <v>-</v>
      </c>
      <c r="DP139" s="30">
        <v>11</v>
      </c>
      <c r="DQ139" s="200"/>
      <c r="DR139" s="173"/>
      <c r="DS139" s="174"/>
      <c r="DT139" s="174"/>
      <c r="DU139" s="175"/>
      <c r="DW139" s="102">
        <f>COUNTIF(DB138:DQ140,"○")</f>
        <v>1</v>
      </c>
      <c r="DX139" s="103">
        <f>COUNTIF(DB138:DQ140,"×")</f>
        <v>2</v>
      </c>
      <c r="DY139" s="102"/>
      <c r="DZ139" s="104"/>
      <c r="EA139" s="103">
        <f>SUM(DB138:DB140,DF138:DF140,DJ138:DJ140,DN138:DN140)</f>
        <v>55</v>
      </c>
      <c r="EB139" s="103">
        <f>SUM(DD138:DD140,DH138:DH140,DL138:DL140,DP138:DP140)</f>
        <v>77</v>
      </c>
      <c r="EC139" s="104">
        <f>EA139-EB139</f>
        <v>-22</v>
      </c>
    </row>
    <row r="140" spans="70:133" ht="9.75" customHeight="1" thickBot="1">
      <c r="BR140" s="28"/>
      <c r="BS140" s="14" t="s">
        <v>37</v>
      </c>
      <c r="BT140" s="28">
        <f>IF(CH131="","",CH131)</f>
      </c>
      <c r="BU140" s="81">
        <f t="shared" si="83"/>
      </c>
      <c r="BV140" s="42">
        <f>IF(CF131="","",CF131)</f>
      </c>
      <c r="BW140" s="183">
        <f>IF(BY137="","",BY137)</f>
      </c>
      <c r="BX140" s="43">
        <f>IF(CH134="","",CH134)</f>
      </c>
      <c r="BY140" s="81">
        <f t="shared" si="86"/>
      </c>
      <c r="BZ140" s="42">
        <f>IF(CF134="","",CF134)</f>
      </c>
      <c r="CA140" s="183">
        <f>IF(CC137="","",CC137)</f>
      </c>
      <c r="CB140" s="43">
        <f>IF(CH137="","",CH137)</f>
      </c>
      <c r="CC140" s="81">
        <f>IF(CB140="","","-")</f>
      </c>
      <c r="CD140" s="42">
        <f>IF(CF137="","",CF137)</f>
      </c>
      <c r="CE140" s="183">
        <f>IF(CG137="","",CG137)</f>
      </c>
      <c r="CF140" s="190"/>
      <c r="CG140" s="191"/>
      <c r="CH140" s="191"/>
      <c r="CI140" s="234"/>
      <c r="CJ140" s="193" t="s">
        <v>349</v>
      </c>
      <c r="CK140" s="194"/>
      <c r="CL140" s="162" t="s">
        <v>350</v>
      </c>
      <c r="CM140" s="163"/>
      <c r="CO140" s="9"/>
      <c r="CP140" s="10"/>
      <c r="CQ140" s="9"/>
      <c r="CR140" s="11"/>
      <c r="CS140" s="10"/>
      <c r="CT140" s="10"/>
      <c r="CU140" s="11"/>
      <c r="CZ140" s="23"/>
      <c r="DA140" s="131" t="s">
        <v>37</v>
      </c>
      <c r="DB140" s="23">
        <f>IF(DL134="","",DL134)</f>
        <v>7</v>
      </c>
      <c r="DC140" s="76" t="str">
        <f t="shared" si="87"/>
        <v>-</v>
      </c>
      <c r="DD140" s="39">
        <f>IF(DJ134="","",DJ134)</f>
        <v>11</v>
      </c>
      <c r="DE140" s="211"/>
      <c r="DF140" s="38">
        <f>IF(DL137="","",DL137)</f>
        <v>11</v>
      </c>
      <c r="DG140" s="69" t="str">
        <f t="shared" si="88"/>
        <v>-</v>
      </c>
      <c r="DH140" s="39">
        <f>IF(DJ137="","",DJ137)</f>
        <v>3</v>
      </c>
      <c r="DI140" s="211"/>
      <c r="DJ140" s="212"/>
      <c r="DK140" s="213"/>
      <c r="DL140" s="213"/>
      <c r="DM140" s="214"/>
      <c r="DN140" s="38"/>
      <c r="DO140" s="69">
        <f t="shared" si="85"/>
      </c>
      <c r="DP140" s="39"/>
      <c r="DQ140" s="201"/>
      <c r="DR140" s="176" t="s">
        <v>389</v>
      </c>
      <c r="DS140" s="161"/>
      <c r="DT140" s="160" t="s">
        <v>388</v>
      </c>
      <c r="DU140" s="177"/>
      <c r="DW140" s="102"/>
      <c r="DX140" s="103"/>
      <c r="DY140" s="102"/>
      <c r="DZ140" s="104"/>
      <c r="EA140" s="103"/>
      <c r="EB140" s="103"/>
      <c r="EC140" s="104"/>
    </row>
    <row r="141" spans="93:133" ht="9.75" customHeight="1" thickBot="1">
      <c r="CO141" s="8"/>
      <c r="CP141" s="8"/>
      <c r="CQ141" s="8"/>
      <c r="CR141" s="8"/>
      <c r="CS141" s="8"/>
      <c r="CT141" s="8"/>
      <c r="CU141" s="8"/>
      <c r="CZ141" s="26" t="s">
        <v>269</v>
      </c>
      <c r="DA141" s="27" t="s">
        <v>164</v>
      </c>
      <c r="DB141" s="25">
        <f>IF(DP132="","",DP132)</f>
        <v>11</v>
      </c>
      <c r="DC141" s="69" t="str">
        <f t="shared" si="87"/>
        <v>-</v>
      </c>
      <c r="DD141" s="37">
        <f>IF(DN132="","",DN132)</f>
        <v>4</v>
      </c>
      <c r="DE141" s="181" t="str">
        <f>IF(DQ132="","",IF(DQ132="○","×",IF(DQ132="×","○")))</f>
        <v>○</v>
      </c>
      <c r="DF141" s="36">
        <f>IF(DP135="","",DP135)</f>
        <v>11</v>
      </c>
      <c r="DG141" s="79" t="str">
        <f t="shared" si="88"/>
        <v>-</v>
      </c>
      <c r="DH141" s="37">
        <f>IF(DN135="","",DN135)</f>
        <v>4</v>
      </c>
      <c r="DI141" s="181" t="str">
        <f>IF(DQ135="","",IF(DQ135="○","×",IF(DQ135="×","○")))</f>
        <v>○</v>
      </c>
      <c r="DJ141" s="40">
        <f>IF(DP138="","",DP138)</f>
        <v>11</v>
      </c>
      <c r="DK141" s="69" t="str">
        <f>IF(DJ141="","","-")</f>
        <v>-</v>
      </c>
      <c r="DL141" s="41">
        <f>IF(DN138="","",DN138)</f>
        <v>6</v>
      </c>
      <c r="DM141" s="181" t="str">
        <f>IF(DQ138="","",IF(DQ138="○","×",IF(DQ138="×","○")))</f>
        <v>○</v>
      </c>
      <c r="DN141" s="184"/>
      <c r="DO141" s="185"/>
      <c r="DP141" s="185"/>
      <c r="DQ141" s="232"/>
      <c r="DR141" s="170" t="s">
        <v>389</v>
      </c>
      <c r="DS141" s="171"/>
      <c r="DT141" s="171"/>
      <c r="DU141" s="172"/>
      <c r="DW141" s="105"/>
      <c r="DX141" s="106"/>
      <c r="DY141" s="105"/>
      <c r="DZ141" s="107"/>
      <c r="EA141" s="106"/>
      <c r="EB141" s="106"/>
      <c r="EC141" s="107"/>
    </row>
    <row r="142" spans="70:133" ht="9.75" customHeight="1">
      <c r="BR142" s="224" t="s">
        <v>71</v>
      </c>
      <c r="BS142" s="225"/>
      <c r="BT142" s="228" t="str">
        <f>BR144</f>
        <v>寺村　孝</v>
      </c>
      <c r="BU142" s="229"/>
      <c r="BV142" s="229"/>
      <c r="BW142" s="223"/>
      <c r="BX142" s="230" t="str">
        <f>BR147</f>
        <v>森　宏次郎</v>
      </c>
      <c r="BY142" s="229"/>
      <c r="BZ142" s="229"/>
      <c r="CA142" s="223"/>
      <c r="CB142" s="230" t="str">
        <f>BR150</f>
        <v>小笠原浩文</v>
      </c>
      <c r="CC142" s="229"/>
      <c r="CD142" s="229"/>
      <c r="CE142" s="223"/>
      <c r="CF142" s="230" t="str">
        <f>BR153</f>
        <v>南部和誉</v>
      </c>
      <c r="CG142" s="229"/>
      <c r="CH142" s="229"/>
      <c r="CI142" s="205"/>
      <c r="CJ142" s="164" t="s">
        <v>24</v>
      </c>
      <c r="CK142" s="165"/>
      <c r="CL142" s="165"/>
      <c r="CM142" s="166"/>
      <c r="CO142" s="167" t="s">
        <v>28</v>
      </c>
      <c r="CP142" s="168"/>
      <c r="CQ142" s="167" t="s">
        <v>29</v>
      </c>
      <c r="CR142" s="169"/>
      <c r="CS142" s="168" t="s">
        <v>30</v>
      </c>
      <c r="CT142" s="168"/>
      <c r="CU142" s="169"/>
      <c r="CZ142" s="25" t="s">
        <v>270</v>
      </c>
      <c r="DA142" s="22" t="s">
        <v>164</v>
      </c>
      <c r="DB142" s="25">
        <f>IF(DP133="","",DP133)</f>
        <v>11</v>
      </c>
      <c r="DC142" s="69" t="str">
        <f t="shared" si="87"/>
        <v>-</v>
      </c>
      <c r="DD142" s="37">
        <f>IF(DN133="","",DN133)</f>
        <v>9</v>
      </c>
      <c r="DE142" s="182" t="str">
        <f>IF(DG139="","",DG139)</f>
        <v>-</v>
      </c>
      <c r="DF142" s="36">
        <f>IF(DP136="","",DP136)</f>
        <v>11</v>
      </c>
      <c r="DG142" s="69" t="str">
        <f t="shared" si="88"/>
        <v>-</v>
      </c>
      <c r="DH142" s="37">
        <f>IF(DN136="","",DN136)</f>
        <v>6</v>
      </c>
      <c r="DI142" s="182">
        <f>IF(DK139="","",DK139)</f>
      </c>
      <c r="DJ142" s="29">
        <f>IF(DP139="","",DP139)</f>
        <v>11</v>
      </c>
      <c r="DK142" s="69" t="str">
        <f>IF(DJ142="","","-")</f>
        <v>-</v>
      </c>
      <c r="DL142" s="37">
        <f>IF(DN139="","",DN139)</f>
        <v>5</v>
      </c>
      <c r="DM142" s="182" t="str">
        <f>IF(DO139="","",DO139)</f>
        <v>-</v>
      </c>
      <c r="DN142" s="187"/>
      <c r="DO142" s="188"/>
      <c r="DP142" s="188"/>
      <c r="DQ142" s="233"/>
      <c r="DR142" s="173"/>
      <c r="DS142" s="174"/>
      <c r="DT142" s="174"/>
      <c r="DU142" s="175"/>
      <c r="DW142" s="102">
        <f>COUNTIF(DB141:DQ143,"○")</f>
        <v>3</v>
      </c>
      <c r="DX142" s="103">
        <f>COUNTIF(DB141:DQ143,"×")</f>
        <v>0</v>
      </c>
      <c r="DY142" s="102"/>
      <c r="DZ142" s="104"/>
      <c r="EA142" s="103">
        <f>SUM(DB141:DB143,DF141:DF143,DJ141:DJ143,DN141:DN143)</f>
        <v>66</v>
      </c>
      <c r="EB142" s="103">
        <f>SUM(DD141:DD143,DH141:DH143,DL141:DL143,DP141:DP143)</f>
        <v>34</v>
      </c>
      <c r="EC142" s="104">
        <f>EA142-EB142</f>
        <v>32</v>
      </c>
    </row>
    <row r="143" spans="70:133" ht="9.75" customHeight="1" thickBot="1">
      <c r="BR143" s="226"/>
      <c r="BS143" s="227"/>
      <c r="BT143" s="231" t="str">
        <f>BR145</f>
        <v>濱田美恵</v>
      </c>
      <c r="BU143" s="180"/>
      <c r="BV143" s="180"/>
      <c r="BW143" s="183"/>
      <c r="BX143" s="209" t="str">
        <f>BR148</f>
        <v>岩崎則子</v>
      </c>
      <c r="BY143" s="180"/>
      <c r="BZ143" s="180"/>
      <c r="CA143" s="183"/>
      <c r="CB143" s="209" t="str">
        <f>BR151</f>
        <v>持田友子</v>
      </c>
      <c r="CC143" s="180"/>
      <c r="CD143" s="180"/>
      <c r="CE143" s="183"/>
      <c r="CF143" s="209" t="str">
        <f>BR154</f>
        <v>鈴木知恵子</v>
      </c>
      <c r="CG143" s="180"/>
      <c r="CH143" s="180"/>
      <c r="CI143" s="210"/>
      <c r="CJ143" s="202" t="s">
        <v>25</v>
      </c>
      <c r="CK143" s="203"/>
      <c r="CL143" s="203"/>
      <c r="CM143" s="204"/>
      <c r="CO143" s="99" t="s">
        <v>31</v>
      </c>
      <c r="CP143" s="100" t="s">
        <v>32</v>
      </c>
      <c r="CQ143" s="99" t="s">
        <v>33</v>
      </c>
      <c r="CR143" s="101" t="s">
        <v>34</v>
      </c>
      <c r="CS143" s="100" t="s">
        <v>33</v>
      </c>
      <c r="CT143" s="100" t="s">
        <v>34</v>
      </c>
      <c r="CU143" s="101" t="s">
        <v>35</v>
      </c>
      <c r="CZ143" s="28"/>
      <c r="DA143" s="14" t="s">
        <v>37</v>
      </c>
      <c r="DB143" s="28">
        <f>IF(DP134="","",DP134)</f>
      </c>
      <c r="DC143" s="81">
        <f t="shared" si="87"/>
      </c>
      <c r="DD143" s="42">
        <f>IF(DN134="","",DN134)</f>
      </c>
      <c r="DE143" s="183" t="str">
        <f>IF(DG140="","",DG140)</f>
        <v>-</v>
      </c>
      <c r="DF143" s="43">
        <f>IF(DP137="","",DP137)</f>
      </c>
      <c r="DG143" s="81">
        <f t="shared" si="88"/>
      </c>
      <c r="DH143" s="42">
        <f>IF(DN137="","",DN137)</f>
      </c>
      <c r="DI143" s="183">
        <f>IF(DK140="","",DK140)</f>
      </c>
      <c r="DJ143" s="43">
        <f>IF(DP140="","",DP140)</f>
      </c>
      <c r="DK143" s="81">
        <f>IF(DJ143="","","-")</f>
      </c>
      <c r="DL143" s="42">
        <f>IF(DN140="","",DN140)</f>
      </c>
      <c r="DM143" s="183">
        <f>IF(DO140="","",DO140)</f>
      </c>
      <c r="DN143" s="190"/>
      <c r="DO143" s="191"/>
      <c r="DP143" s="191"/>
      <c r="DQ143" s="234"/>
      <c r="DR143" s="193" t="s">
        <v>398</v>
      </c>
      <c r="DS143" s="194"/>
      <c r="DT143" s="162" t="s">
        <v>399</v>
      </c>
      <c r="DU143" s="163"/>
      <c r="DW143" s="9"/>
      <c r="DX143" s="10"/>
      <c r="DY143" s="9"/>
      <c r="DZ143" s="11"/>
      <c r="EA143" s="10"/>
      <c r="EB143" s="10"/>
      <c r="EC143" s="11"/>
    </row>
    <row r="144" spans="70:133" ht="9.75" customHeight="1" thickBot="1">
      <c r="BR144" s="21" t="s">
        <v>191</v>
      </c>
      <c r="BS144" s="22" t="s">
        <v>17</v>
      </c>
      <c r="BT144" s="215"/>
      <c r="BU144" s="216"/>
      <c r="BV144" s="216"/>
      <c r="BW144" s="217"/>
      <c r="BX144" s="108">
        <v>11</v>
      </c>
      <c r="BY144" s="109" t="str">
        <f>IF(BX144="","","-")</f>
        <v>-</v>
      </c>
      <c r="BZ144" s="110">
        <v>3</v>
      </c>
      <c r="CA144" s="235" t="s">
        <v>18</v>
      </c>
      <c r="CB144" s="68">
        <v>11</v>
      </c>
      <c r="CC144" s="70" t="str">
        <f aca="true" t="shared" si="89" ref="CC144:CC149">IF(CB144="","","-")</f>
        <v>-</v>
      </c>
      <c r="CD144" s="71">
        <v>8</v>
      </c>
      <c r="CE144" s="223" t="s">
        <v>340</v>
      </c>
      <c r="CF144" s="82">
        <v>6</v>
      </c>
      <c r="CG144" s="70" t="str">
        <f aca="true" t="shared" si="90" ref="CG144:CG152">IF(CF144="","","-")</f>
        <v>-</v>
      </c>
      <c r="CH144" s="73">
        <v>11</v>
      </c>
      <c r="CI144" s="205" t="s">
        <v>327</v>
      </c>
      <c r="CJ144" s="206" t="s">
        <v>370</v>
      </c>
      <c r="CK144" s="207"/>
      <c r="CL144" s="207"/>
      <c r="CM144" s="208"/>
      <c r="CO144" s="102"/>
      <c r="CP144" s="103"/>
      <c r="CQ144" s="102"/>
      <c r="CR144" s="104"/>
      <c r="CS144" s="103"/>
      <c r="CT144" s="103"/>
      <c r="CU144" s="104"/>
      <c r="DW144" s="8"/>
      <c r="DX144" s="8"/>
      <c r="DY144" s="8"/>
      <c r="DZ144" s="8"/>
      <c r="EA144" s="8"/>
      <c r="EB144" s="8"/>
      <c r="EC144" s="8"/>
    </row>
    <row r="145" spans="70:137" ht="9.75" customHeight="1">
      <c r="BR145" s="21" t="s">
        <v>192</v>
      </c>
      <c r="BS145" s="22" t="s">
        <v>193</v>
      </c>
      <c r="BT145" s="218"/>
      <c r="BU145" s="188"/>
      <c r="BV145" s="188"/>
      <c r="BW145" s="189"/>
      <c r="BX145" s="108">
        <v>11</v>
      </c>
      <c r="BY145" s="109" t="str">
        <f>IF(BX145="","","-")</f>
        <v>-</v>
      </c>
      <c r="BZ145" s="111">
        <v>1</v>
      </c>
      <c r="CA145" s="236"/>
      <c r="CB145" s="68">
        <v>11</v>
      </c>
      <c r="CC145" s="69" t="str">
        <f t="shared" si="89"/>
        <v>-</v>
      </c>
      <c r="CD145" s="73">
        <v>8</v>
      </c>
      <c r="CE145" s="182"/>
      <c r="CF145" s="68">
        <v>1</v>
      </c>
      <c r="CG145" s="69" t="str">
        <f t="shared" si="90"/>
        <v>-</v>
      </c>
      <c r="CH145" s="73">
        <v>11</v>
      </c>
      <c r="CI145" s="200"/>
      <c r="CJ145" s="173"/>
      <c r="CK145" s="174"/>
      <c r="CL145" s="174"/>
      <c r="CM145" s="175"/>
      <c r="CO145" s="102">
        <f>COUNTIF(BT144:CI146,"○")</f>
        <v>2</v>
      </c>
      <c r="CP145" s="103">
        <f>COUNTIF(BT144:CI146,"×")</f>
        <v>1</v>
      </c>
      <c r="CQ145" s="102"/>
      <c r="CR145" s="104"/>
      <c r="CS145" s="103">
        <f>SUM(BT144:BT146,BX144:BX146,CB144:CB146,CF144:CF146)</f>
        <v>51</v>
      </c>
      <c r="CT145" s="103">
        <f>SUM(BV144:BV146,BZ144:BZ146,CD144:CD146,CH144:CH146)</f>
        <v>42</v>
      </c>
      <c r="CU145" s="104">
        <f>CS145-CT145</f>
        <v>9</v>
      </c>
      <c r="CZ145" s="224" t="s">
        <v>274</v>
      </c>
      <c r="DA145" s="225"/>
      <c r="DB145" s="228" t="str">
        <f>CZ147</f>
        <v>児玉　昭二</v>
      </c>
      <c r="DC145" s="229"/>
      <c r="DD145" s="229"/>
      <c r="DE145" s="223"/>
      <c r="DF145" s="230" t="str">
        <f>CZ150</f>
        <v>鎌倉秀行</v>
      </c>
      <c r="DG145" s="229"/>
      <c r="DH145" s="229"/>
      <c r="DI145" s="223"/>
      <c r="DJ145" s="230" t="str">
        <f>CZ153</f>
        <v>泉屋慎之介</v>
      </c>
      <c r="DK145" s="229"/>
      <c r="DL145" s="229"/>
      <c r="DM145" s="223"/>
      <c r="DN145" s="230" t="str">
        <f>CZ156</f>
        <v>堀井　浩</v>
      </c>
      <c r="DO145" s="229"/>
      <c r="DP145" s="229"/>
      <c r="DQ145" s="223"/>
      <c r="DR145" s="230" t="str">
        <f>CZ159</f>
        <v>三好　斉</v>
      </c>
      <c r="DS145" s="229"/>
      <c r="DT145" s="229"/>
      <c r="DU145" s="205"/>
      <c r="DV145" s="164" t="s">
        <v>24</v>
      </c>
      <c r="DW145" s="165"/>
      <c r="DX145" s="165"/>
      <c r="DY145" s="166"/>
      <c r="EA145" s="167" t="s">
        <v>28</v>
      </c>
      <c r="EB145" s="168"/>
      <c r="EC145" s="167" t="s">
        <v>29</v>
      </c>
      <c r="ED145" s="169"/>
      <c r="EE145" s="168" t="s">
        <v>30</v>
      </c>
      <c r="EF145" s="168"/>
      <c r="EG145" s="169"/>
    </row>
    <row r="146" spans="70:137" ht="9.75" customHeight="1" thickBot="1">
      <c r="BR146" s="23"/>
      <c r="BS146" s="12" t="s">
        <v>37</v>
      </c>
      <c r="BT146" s="219"/>
      <c r="BU146" s="213"/>
      <c r="BV146" s="213"/>
      <c r="BW146" s="214"/>
      <c r="BX146" s="112"/>
      <c r="BY146" s="109">
        <f>IF(BX146="","","-")</f>
      </c>
      <c r="BZ146" s="113"/>
      <c r="CA146" s="237"/>
      <c r="CB146" s="75"/>
      <c r="CC146" s="76">
        <f t="shared" si="89"/>
      </c>
      <c r="CD146" s="74"/>
      <c r="CE146" s="211"/>
      <c r="CF146" s="75"/>
      <c r="CG146" s="76">
        <f t="shared" si="90"/>
      </c>
      <c r="CH146" s="74"/>
      <c r="CI146" s="201"/>
      <c r="CJ146" s="176" t="s">
        <v>351</v>
      </c>
      <c r="CK146" s="161"/>
      <c r="CL146" s="160" t="s">
        <v>342</v>
      </c>
      <c r="CM146" s="177"/>
      <c r="CO146" s="102"/>
      <c r="CP146" s="103"/>
      <c r="CQ146" s="102"/>
      <c r="CR146" s="104"/>
      <c r="CS146" s="103"/>
      <c r="CT146" s="103"/>
      <c r="CU146" s="104"/>
      <c r="CZ146" s="226"/>
      <c r="DA146" s="227"/>
      <c r="DB146" s="231" t="str">
        <f>CZ148</f>
        <v>香西朝子</v>
      </c>
      <c r="DC146" s="180"/>
      <c r="DD146" s="180"/>
      <c r="DE146" s="183"/>
      <c r="DF146" s="209" t="str">
        <f>CZ151</f>
        <v>平岡奈緒美</v>
      </c>
      <c r="DG146" s="180"/>
      <c r="DH146" s="180"/>
      <c r="DI146" s="183"/>
      <c r="DJ146" s="209" t="str">
        <f>CZ154</f>
        <v>西山姉文</v>
      </c>
      <c r="DK146" s="180"/>
      <c r="DL146" s="180"/>
      <c r="DM146" s="183"/>
      <c r="DN146" s="209" t="str">
        <f>CZ157</f>
        <v>塩見智子</v>
      </c>
      <c r="DO146" s="180"/>
      <c r="DP146" s="180"/>
      <c r="DQ146" s="183"/>
      <c r="DR146" s="209" t="str">
        <f>CZ160</f>
        <v>宮崎りえ子</v>
      </c>
      <c r="DS146" s="180"/>
      <c r="DT146" s="180"/>
      <c r="DU146" s="210"/>
      <c r="DV146" s="202" t="s">
        <v>25</v>
      </c>
      <c r="DW146" s="203"/>
      <c r="DX146" s="203"/>
      <c r="DY146" s="204"/>
      <c r="EA146" s="99" t="s">
        <v>31</v>
      </c>
      <c r="EB146" s="100" t="s">
        <v>32</v>
      </c>
      <c r="EC146" s="99" t="s">
        <v>33</v>
      </c>
      <c r="ED146" s="101" t="s">
        <v>34</v>
      </c>
      <c r="EE146" s="100" t="s">
        <v>33</v>
      </c>
      <c r="EF146" s="100" t="s">
        <v>34</v>
      </c>
      <c r="EG146" s="101" t="s">
        <v>35</v>
      </c>
    </row>
    <row r="147" spans="70:137" ht="9.75" customHeight="1">
      <c r="BR147" s="21" t="s">
        <v>194</v>
      </c>
      <c r="BS147" s="24" t="s">
        <v>120</v>
      </c>
      <c r="BT147" s="34">
        <f>IF(BZ144="","",BZ144)</f>
        <v>3</v>
      </c>
      <c r="BU147" s="69" t="str">
        <f aca="true" t="shared" si="91" ref="BU147:BU155">IF(BT147="","","-")</f>
        <v>-</v>
      </c>
      <c r="BV147" s="37">
        <f>IF(BX144="","",BX144)</f>
        <v>11</v>
      </c>
      <c r="BW147" s="181" t="str">
        <f>IF(CA144="","",IF(CA144="○","×",IF(CA144="×","○")))</f>
        <v>×</v>
      </c>
      <c r="BX147" s="184"/>
      <c r="BY147" s="185"/>
      <c r="BZ147" s="185"/>
      <c r="CA147" s="186"/>
      <c r="CB147" s="77">
        <v>13</v>
      </c>
      <c r="CC147" s="69" t="str">
        <f t="shared" si="89"/>
        <v>-</v>
      </c>
      <c r="CD147" s="73">
        <v>10</v>
      </c>
      <c r="CE147" s="181" t="s">
        <v>340</v>
      </c>
      <c r="CF147" s="29">
        <v>4</v>
      </c>
      <c r="CG147" s="69" t="str">
        <f t="shared" si="90"/>
        <v>-</v>
      </c>
      <c r="CH147" s="73">
        <v>11</v>
      </c>
      <c r="CI147" s="199" t="s">
        <v>339</v>
      </c>
      <c r="CJ147" s="170" t="s">
        <v>366</v>
      </c>
      <c r="CK147" s="171"/>
      <c r="CL147" s="171"/>
      <c r="CM147" s="172"/>
      <c r="CO147" s="105"/>
      <c r="CP147" s="106"/>
      <c r="CQ147" s="105"/>
      <c r="CR147" s="107"/>
      <c r="CS147" s="106"/>
      <c r="CT147" s="106"/>
      <c r="CU147" s="107"/>
      <c r="CZ147" s="21" t="s">
        <v>275</v>
      </c>
      <c r="DA147" s="22" t="s">
        <v>425</v>
      </c>
      <c r="DB147" s="215"/>
      <c r="DC147" s="216"/>
      <c r="DD147" s="216"/>
      <c r="DE147" s="217"/>
      <c r="DF147" s="68">
        <v>11</v>
      </c>
      <c r="DG147" s="69" t="str">
        <f>IF(DF147="","","-")</f>
        <v>-</v>
      </c>
      <c r="DH147" s="30">
        <v>6</v>
      </c>
      <c r="DI147" s="220" t="s">
        <v>337</v>
      </c>
      <c r="DJ147" s="68">
        <v>11</v>
      </c>
      <c r="DK147" s="70" t="str">
        <f aca="true" t="shared" si="92" ref="DK147:DK152">IF(DJ147="","","-")</f>
        <v>-</v>
      </c>
      <c r="DL147" s="71">
        <v>6</v>
      </c>
      <c r="DM147" s="223" t="s">
        <v>340</v>
      </c>
      <c r="DN147" s="68">
        <v>11</v>
      </c>
      <c r="DO147" s="70" t="str">
        <f aca="true" t="shared" si="93" ref="DO147:DO155">IF(DN147="","","-")</f>
        <v>-</v>
      </c>
      <c r="DP147" s="71">
        <v>9</v>
      </c>
      <c r="DQ147" s="223" t="s">
        <v>387</v>
      </c>
      <c r="DR147" s="68">
        <v>11</v>
      </c>
      <c r="DS147" s="70" t="str">
        <f aca="true" t="shared" si="94" ref="DS147:DS158">IF(DR147="","","-")</f>
        <v>-</v>
      </c>
      <c r="DT147" s="71">
        <v>6</v>
      </c>
      <c r="DU147" s="205" t="s">
        <v>337</v>
      </c>
      <c r="DV147" s="206" t="s">
        <v>389</v>
      </c>
      <c r="DW147" s="207"/>
      <c r="DX147" s="207"/>
      <c r="DY147" s="208"/>
      <c r="EA147" s="102"/>
      <c r="EB147" s="103"/>
      <c r="EC147" s="102"/>
      <c r="ED147" s="104"/>
      <c r="EE147" s="103"/>
      <c r="EF147" s="103"/>
      <c r="EG147" s="104"/>
    </row>
    <row r="148" spans="70:137" ht="9.75" customHeight="1">
      <c r="BR148" s="21" t="s">
        <v>195</v>
      </c>
      <c r="BS148" s="84" t="s">
        <v>120</v>
      </c>
      <c r="BT148" s="25">
        <f>IF(BZ145="","",BZ145)</f>
        <v>1</v>
      </c>
      <c r="BU148" s="69" t="str">
        <f t="shared" si="91"/>
        <v>-</v>
      </c>
      <c r="BV148" s="37">
        <f>IF(BX145="","",BX145)</f>
        <v>11</v>
      </c>
      <c r="BW148" s="182"/>
      <c r="BX148" s="187"/>
      <c r="BY148" s="188"/>
      <c r="BZ148" s="188"/>
      <c r="CA148" s="189"/>
      <c r="CB148" s="77">
        <v>11</v>
      </c>
      <c r="CC148" s="69" t="str">
        <f t="shared" si="89"/>
        <v>-</v>
      </c>
      <c r="CD148" s="73">
        <v>5</v>
      </c>
      <c r="CE148" s="182"/>
      <c r="CF148" s="36">
        <v>4</v>
      </c>
      <c r="CG148" s="69" t="str">
        <f t="shared" si="90"/>
        <v>-</v>
      </c>
      <c r="CH148" s="30">
        <v>11</v>
      </c>
      <c r="CI148" s="200"/>
      <c r="CJ148" s="173"/>
      <c r="CK148" s="174"/>
      <c r="CL148" s="174"/>
      <c r="CM148" s="175"/>
      <c r="CO148" s="102">
        <f>COUNTIF(BT147:CI149,"○")</f>
        <v>1</v>
      </c>
      <c r="CP148" s="103">
        <f>COUNTIF(BT147:CI149,"×")</f>
        <v>2</v>
      </c>
      <c r="CQ148" s="102"/>
      <c r="CR148" s="104"/>
      <c r="CS148" s="103">
        <f>SUM(BT147:BT149,BX147:BX149,CB147:CB149,CF147:CF149)</f>
        <v>36</v>
      </c>
      <c r="CT148" s="103">
        <f>SUM(BV147:BV149,BZ147:BZ149,CD147:CD149,CH147:CH149)</f>
        <v>59</v>
      </c>
      <c r="CU148" s="104">
        <f>CS148-CT148</f>
        <v>-23</v>
      </c>
      <c r="CZ148" s="21" t="s">
        <v>276</v>
      </c>
      <c r="DA148" s="22" t="s">
        <v>284</v>
      </c>
      <c r="DB148" s="218"/>
      <c r="DC148" s="188"/>
      <c r="DD148" s="188"/>
      <c r="DE148" s="189"/>
      <c r="DF148" s="68">
        <v>11</v>
      </c>
      <c r="DG148" s="69" t="str">
        <f>IF(DF148="","","-")</f>
        <v>-</v>
      </c>
      <c r="DH148" s="72">
        <v>5</v>
      </c>
      <c r="DI148" s="221"/>
      <c r="DJ148" s="68">
        <v>11</v>
      </c>
      <c r="DK148" s="69" t="str">
        <f t="shared" si="92"/>
        <v>-</v>
      </c>
      <c r="DL148" s="73">
        <v>0</v>
      </c>
      <c r="DM148" s="182"/>
      <c r="DN148" s="68">
        <v>7</v>
      </c>
      <c r="DO148" s="69" t="str">
        <f t="shared" si="93"/>
        <v>-</v>
      </c>
      <c r="DP148" s="73">
        <v>11</v>
      </c>
      <c r="DQ148" s="182"/>
      <c r="DR148" s="68">
        <v>11</v>
      </c>
      <c r="DS148" s="69" t="str">
        <f t="shared" si="94"/>
        <v>-</v>
      </c>
      <c r="DT148" s="73">
        <v>1</v>
      </c>
      <c r="DU148" s="200"/>
      <c r="DV148" s="173"/>
      <c r="DW148" s="174"/>
      <c r="DX148" s="174"/>
      <c r="DY148" s="175"/>
      <c r="EA148" s="102">
        <f>COUNTIF(DB147:DU149,"○")</f>
        <v>4</v>
      </c>
      <c r="EB148" s="103">
        <f>COUNTIF(DB147:DU149,"×")</f>
        <v>0</v>
      </c>
      <c r="EC148" s="102"/>
      <c r="ED148" s="104"/>
      <c r="EE148" s="103">
        <f>SUM(DB147:DB149,DF147:DF149,DJ147:DJ149,DN147:DN149,DR147:DR149)</f>
        <v>95</v>
      </c>
      <c r="EF148" s="103">
        <f>SUM(DD147:DD149,DH147:DH149,DL147:DL149,DP147:DP149,DT147:DT149)</f>
        <v>51</v>
      </c>
      <c r="EG148" s="104">
        <f>EE148-EF148</f>
        <v>44</v>
      </c>
    </row>
    <row r="149" spans="70:137" ht="9.75" customHeight="1">
      <c r="BR149" s="23"/>
      <c r="BS149" s="130" t="s">
        <v>37</v>
      </c>
      <c r="BT149" s="23">
        <f>IF(BZ146="","",BZ146)</f>
      </c>
      <c r="BU149" s="69">
        <f t="shared" si="91"/>
      </c>
      <c r="BV149" s="33">
        <f>IF(BX146="","",BX146)</f>
      </c>
      <c r="BW149" s="211"/>
      <c r="BX149" s="212"/>
      <c r="BY149" s="213"/>
      <c r="BZ149" s="213"/>
      <c r="CA149" s="214"/>
      <c r="CB149" s="38"/>
      <c r="CC149" s="69">
        <f t="shared" si="89"/>
      </c>
      <c r="CD149" s="39"/>
      <c r="CE149" s="211"/>
      <c r="CF149" s="83"/>
      <c r="CG149" s="76">
        <f t="shared" si="90"/>
      </c>
      <c r="CH149" s="33"/>
      <c r="CI149" s="201"/>
      <c r="CJ149" s="176" t="s">
        <v>363</v>
      </c>
      <c r="CK149" s="161"/>
      <c r="CL149" s="160" t="s">
        <v>370</v>
      </c>
      <c r="CM149" s="177"/>
      <c r="CO149" s="9"/>
      <c r="CP149" s="10"/>
      <c r="CQ149" s="9"/>
      <c r="CR149" s="11"/>
      <c r="CS149" s="10"/>
      <c r="CT149" s="10"/>
      <c r="CU149" s="11"/>
      <c r="CX149" s="103"/>
      <c r="CZ149" s="23"/>
      <c r="DA149" s="12" t="s">
        <v>52</v>
      </c>
      <c r="DB149" s="219"/>
      <c r="DC149" s="213"/>
      <c r="DD149" s="213"/>
      <c r="DE149" s="214"/>
      <c r="DF149" s="32"/>
      <c r="DG149" s="69">
        <f>IF(DF149="","","-")</f>
      </c>
      <c r="DH149" s="74"/>
      <c r="DI149" s="222"/>
      <c r="DJ149" s="75"/>
      <c r="DK149" s="76">
        <f t="shared" si="92"/>
      </c>
      <c r="DL149" s="74"/>
      <c r="DM149" s="211"/>
      <c r="DN149" s="68">
        <v>11</v>
      </c>
      <c r="DO149" s="69" t="str">
        <f t="shared" si="93"/>
        <v>-</v>
      </c>
      <c r="DP149" s="73">
        <v>7</v>
      </c>
      <c r="DQ149" s="211"/>
      <c r="DR149" s="68"/>
      <c r="DS149" s="69">
        <f t="shared" si="94"/>
      </c>
      <c r="DT149" s="73"/>
      <c r="DU149" s="201"/>
      <c r="DV149" s="176" t="s">
        <v>402</v>
      </c>
      <c r="DW149" s="161"/>
      <c r="DX149" s="160" t="s">
        <v>399</v>
      </c>
      <c r="DY149" s="177"/>
      <c r="EA149" s="102"/>
      <c r="EB149" s="103"/>
      <c r="EC149" s="102"/>
      <c r="ED149" s="104"/>
      <c r="EE149" s="103"/>
      <c r="EF149" s="103"/>
      <c r="EG149" s="104"/>
    </row>
    <row r="150" spans="70:137" ht="9.75" customHeight="1">
      <c r="BR150" s="25" t="s">
        <v>196</v>
      </c>
      <c r="BS150" s="84" t="s">
        <v>176</v>
      </c>
      <c r="BT150" s="25">
        <f>IF(CD144="","",CD144)</f>
        <v>8</v>
      </c>
      <c r="BU150" s="79" t="str">
        <f t="shared" si="91"/>
        <v>-</v>
      </c>
      <c r="BV150" s="37">
        <f>IF(CB144="","",CB144)</f>
        <v>11</v>
      </c>
      <c r="BW150" s="181" t="str">
        <f>IF(CE144="","",IF(CE144="○","×",IF(CE144="×","○")))</f>
        <v>×</v>
      </c>
      <c r="BX150" s="36">
        <f>IF(CD147="","",CD147)</f>
        <v>10</v>
      </c>
      <c r="BY150" s="69" t="str">
        <f aca="true" t="shared" si="95" ref="BY150:BY155">IF(BX150="","","-")</f>
        <v>-</v>
      </c>
      <c r="BZ150" s="37">
        <f>IF(CB147="","",CB147)</f>
        <v>13</v>
      </c>
      <c r="CA150" s="181" t="str">
        <f>IF(CE147="","",IF(CE147="○","×",IF(CE147="×","○")))</f>
        <v>×</v>
      </c>
      <c r="CB150" s="184"/>
      <c r="CC150" s="185"/>
      <c r="CD150" s="185"/>
      <c r="CE150" s="186"/>
      <c r="CF150" s="77">
        <v>6</v>
      </c>
      <c r="CG150" s="69" t="str">
        <f t="shared" si="90"/>
        <v>-</v>
      </c>
      <c r="CH150" s="73">
        <v>11</v>
      </c>
      <c r="CI150" s="199" t="s">
        <v>327</v>
      </c>
      <c r="CJ150" s="170" t="s">
        <v>372</v>
      </c>
      <c r="CK150" s="171"/>
      <c r="CL150" s="171"/>
      <c r="CM150" s="172"/>
      <c r="CO150" s="102"/>
      <c r="CP150" s="103"/>
      <c r="CQ150" s="102"/>
      <c r="CR150" s="104"/>
      <c r="CS150" s="103"/>
      <c r="CT150" s="103"/>
      <c r="CU150" s="104"/>
      <c r="CZ150" s="21" t="s">
        <v>277</v>
      </c>
      <c r="DA150" s="24" t="s">
        <v>133</v>
      </c>
      <c r="DB150" s="34">
        <f>IF(DH147="","",DH147)</f>
        <v>6</v>
      </c>
      <c r="DC150" s="69" t="str">
        <f aca="true" t="shared" si="96" ref="DC150:DC161">IF(DB150="","","-")</f>
        <v>-</v>
      </c>
      <c r="DD150" s="37">
        <f>IF(DF147="","",DF147)</f>
        <v>11</v>
      </c>
      <c r="DE150" s="181" t="str">
        <f>IF(DI147="","",IF(DI147="○","×",IF(DI147="×","○")))</f>
        <v>×</v>
      </c>
      <c r="DF150" s="184"/>
      <c r="DG150" s="185"/>
      <c r="DH150" s="185"/>
      <c r="DI150" s="186"/>
      <c r="DJ150" s="77">
        <v>11</v>
      </c>
      <c r="DK150" s="69" t="str">
        <f t="shared" si="92"/>
        <v>-</v>
      </c>
      <c r="DL150" s="73">
        <v>9</v>
      </c>
      <c r="DM150" s="182" t="s">
        <v>337</v>
      </c>
      <c r="DN150" s="78">
        <v>1</v>
      </c>
      <c r="DO150" s="79" t="str">
        <f t="shared" si="93"/>
        <v>-</v>
      </c>
      <c r="DP150" s="80">
        <v>11</v>
      </c>
      <c r="DQ150" s="181" t="s">
        <v>386</v>
      </c>
      <c r="DR150" s="78">
        <v>11</v>
      </c>
      <c r="DS150" s="79" t="str">
        <f t="shared" si="94"/>
        <v>-</v>
      </c>
      <c r="DT150" s="80">
        <v>6</v>
      </c>
      <c r="DU150" s="199" t="s">
        <v>387</v>
      </c>
      <c r="DV150" s="170" t="s">
        <v>398</v>
      </c>
      <c r="DW150" s="171"/>
      <c r="DX150" s="171"/>
      <c r="DY150" s="172"/>
      <c r="EA150" s="105"/>
      <c r="EB150" s="106"/>
      <c r="EC150" s="105"/>
      <c r="ED150" s="107"/>
      <c r="EE150" s="106"/>
      <c r="EF150" s="106"/>
      <c r="EG150" s="107"/>
    </row>
    <row r="151" spans="70:137" ht="9.75" customHeight="1">
      <c r="BR151" s="25" t="s">
        <v>197</v>
      </c>
      <c r="BS151" s="84" t="s">
        <v>176</v>
      </c>
      <c r="BT151" s="25">
        <f>IF(CD145="","",CD145)</f>
        <v>8</v>
      </c>
      <c r="BU151" s="69" t="str">
        <f t="shared" si="91"/>
        <v>-</v>
      </c>
      <c r="BV151" s="37">
        <f>IF(CB145="","",CB145)</f>
        <v>11</v>
      </c>
      <c r="BW151" s="182"/>
      <c r="BX151" s="36">
        <f>IF(CD148="","",CD148)</f>
        <v>5</v>
      </c>
      <c r="BY151" s="69" t="str">
        <f t="shared" si="95"/>
        <v>-</v>
      </c>
      <c r="BZ151" s="37">
        <f>IF(CB148="","",CB148)</f>
        <v>11</v>
      </c>
      <c r="CA151" s="182"/>
      <c r="CB151" s="187"/>
      <c r="CC151" s="188"/>
      <c r="CD151" s="188"/>
      <c r="CE151" s="189"/>
      <c r="CF151" s="77">
        <v>4</v>
      </c>
      <c r="CG151" s="69" t="str">
        <f t="shared" si="90"/>
        <v>-</v>
      </c>
      <c r="CH151" s="30">
        <v>11</v>
      </c>
      <c r="CI151" s="200"/>
      <c r="CJ151" s="173"/>
      <c r="CK151" s="174"/>
      <c r="CL151" s="174"/>
      <c r="CM151" s="175"/>
      <c r="CO151" s="102">
        <f>COUNTIF(BT150:CI152,"○")</f>
        <v>0</v>
      </c>
      <c r="CP151" s="103">
        <f>COUNTIF(BT150:CI152,"×")</f>
        <v>3</v>
      </c>
      <c r="CQ151" s="102"/>
      <c r="CR151" s="104"/>
      <c r="CS151" s="103">
        <f>SUM(BT150:BT152,BX150:BX152,CB150:CB152,CF150:CF152)</f>
        <v>41</v>
      </c>
      <c r="CT151" s="103">
        <f>SUM(BV150:BV152,BZ150:BZ152,CD150:CD152,CH150:CH152)</f>
        <v>68</v>
      </c>
      <c r="CU151" s="104">
        <f>CS151-CT151</f>
        <v>-27</v>
      </c>
      <c r="CZ151" s="21" t="s">
        <v>278</v>
      </c>
      <c r="DA151" s="84" t="s">
        <v>133</v>
      </c>
      <c r="DB151" s="25">
        <f>IF(DH148="","",DH148)</f>
        <v>5</v>
      </c>
      <c r="DC151" s="69" t="str">
        <f t="shared" si="96"/>
        <v>-</v>
      </c>
      <c r="DD151" s="37">
        <f>IF(DF148="","",DF148)</f>
        <v>11</v>
      </c>
      <c r="DE151" s="182" t="str">
        <f>IF(DG148="","",DG148)</f>
        <v>-</v>
      </c>
      <c r="DF151" s="187"/>
      <c r="DG151" s="188"/>
      <c r="DH151" s="188"/>
      <c r="DI151" s="189"/>
      <c r="DJ151" s="77">
        <v>11</v>
      </c>
      <c r="DK151" s="69" t="str">
        <f t="shared" si="92"/>
        <v>-</v>
      </c>
      <c r="DL151" s="73">
        <v>1</v>
      </c>
      <c r="DM151" s="182"/>
      <c r="DN151" s="68">
        <v>3</v>
      </c>
      <c r="DO151" s="69" t="str">
        <f t="shared" si="93"/>
        <v>-</v>
      </c>
      <c r="DP151" s="73">
        <v>11</v>
      </c>
      <c r="DQ151" s="182"/>
      <c r="DR151" s="68">
        <v>11</v>
      </c>
      <c r="DS151" s="69" t="str">
        <f t="shared" si="94"/>
        <v>-</v>
      </c>
      <c r="DT151" s="73">
        <v>6</v>
      </c>
      <c r="DU151" s="200"/>
      <c r="DV151" s="173"/>
      <c r="DW151" s="174"/>
      <c r="DX151" s="174"/>
      <c r="DY151" s="175"/>
      <c r="EA151" s="102">
        <f>COUNTIF(DB150:DU152,"○")</f>
        <v>2</v>
      </c>
      <c r="EB151" s="103">
        <f>COUNTIF(DB150:DU152,"×")</f>
        <v>2</v>
      </c>
      <c r="EC151" s="102"/>
      <c r="ED151" s="104"/>
      <c r="EE151" s="103">
        <f>SUM(DB150:DB152,DF150:DF152,DJ150:DJ152,DN150:DN152,DR150:DR152)</f>
        <v>59</v>
      </c>
      <c r="EF151" s="103">
        <f>SUM(DD150:DD152,DH150:DH152,DL150:DL152,DP150:DP152,DT150:DT152)</f>
        <v>66</v>
      </c>
      <c r="EG151" s="104">
        <f>EE151-EF151</f>
        <v>-7</v>
      </c>
    </row>
    <row r="152" spans="70:137" ht="9.75" customHeight="1">
      <c r="BR152" s="23"/>
      <c r="BS152" s="130" t="s">
        <v>37</v>
      </c>
      <c r="BT152" s="23">
        <f>IF(CD146="","",CD146)</f>
      </c>
      <c r="BU152" s="76">
        <f t="shared" si="91"/>
      </c>
      <c r="BV152" s="39">
        <f>IF(CB146="","",CB146)</f>
      </c>
      <c r="BW152" s="211"/>
      <c r="BX152" s="38">
        <f>IF(CD149="","",CD149)</f>
      </c>
      <c r="BY152" s="69">
        <f t="shared" si="95"/>
      </c>
      <c r="BZ152" s="39">
        <f>IF(CB149="","",CB149)</f>
      </c>
      <c r="CA152" s="211"/>
      <c r="CB152" s="212"/>
      <c r="CC152" s="213"/>
      <c r="CD152" s="213"/>
      <c r="CE152" s="214"/>
      <c r="CF152" s="38"/>
      <c r="CG152" s="69">
        <f t="shared" si="90"/>
      </c>
      <c r="CH152" s="39"/>
      <c r="CI152" s="201"/>
      <c r="CJ152" s="176" t="s">
        <v>352</v>
      </c>
      <c r="CK152" s="161"/>
      <c r="CL152" s="160" t="s">
        <v>349</v>
      </c>
      <c r="CM152" s="177"/>
      <c r="CO152" s="102"/>
      <c r="CP152" s="103"/>
      <c r="CQ152" s="102"/>
      <c r="CR152" s="104"/>
      <c r="CS152" s="103"/>
      <c r="CT152" s="103"/>
      <c r="CU152" s="104"/>
      <c r="CZ152" s="23"/>
      <c r="DA152" s="130" t="s">
        <v>134</v>
      </c>
      <c r="DB152" s="23">
        <f>IF(DH149="","",DH149)</f>
      </c>
      <c r="DC152" s="69">
        <f t="shared" si="96"/>
      </c>
      <c r="DD152" s="33">
        <f>IF(DF149="","",DF149)</f>
      </c>
      <c r="DE152" s="211">
        <f>IF(DG149="","",DG149)</f>
      </c>
      <c r="DF152" s="212"/>
      <c r="DG152" s="213"/>
      <c r="DH152" s="213"/>
      <c r="DI152" s="214"/>
      <c r="DJ152" s="38"/>
      <c r="DK152" s="69">
        <f t="shared" si="92"/>
      </c>
      <c r="DL152" s="39"/>
      <c r="DM152" s="211"/>
      <c r="DN152" s="75"/>
      <c r="DO152" s="76">
        <f t="shared" si="93"/>
      </c>
      <c r="DP152" s="74"/>
      <c r="DQ152" s="211"/>
      <c r="DR152" s="75"/>
      <c r="DS152" s="76">
        <f t="shared" si="94"/>
      </c>
      <c r="DT152" s="74"/>
      <c r="DU152" s="201"/>
      <c r="DV152" s="176" t="s">
        <v>388</v>
      </c>
      <c r="DW152" s="161"/>
      <c r="DX152" s="160" t="s">
        <v>405</v>
      </c>
      <c r="DY152" s="177"/>
      <c r="EA152" s="9"/>
      <c r="EB152" s="10"/>
      <c r="EC152" s="9"/>
      <c r="ED152" s="11"/>
      <c r="EE152" s="10"/>
      <c r="EF152" s="10"/>
      <c r="EG152" s="11"/>
    </row>
    <row r="153" spans="70:137" ht="9.75" customHeight="1">
      <c r="BR153" s="26" t="s">
        <v>198</v>
      </c>
      <c r="BS153" s="22" t="s">
        <v>155</v>
      </c>
      <c r="BT153" s="25">
        <f>IF(CH144="","",CH144)</f>
        <v>11</v>
      </c>
      <c r="BU153" s="69" t="str">
        <f t="shared" si="91"/>
        <v>-</v>
      </c>
      <c r="BV153" s="37">
        <f>IF(CF144="","",CF144)</f>
        <v>6</v>
      </c>
      <c r="BW153" s="181" t="str">
        <f>IF(CI144="","",IF(CI144="○","×",IF(CI144="×","○")))</f>
        <v>○</v>
      </c>
      <c r="BX153" s="36">
        <f>IF(CH147="","",CH147)</f>
        <v>11</v>
      </c>
      <c r="BY153" s="79" t="str">
        <f t="shared" si="95"/>
        <v>-</v>
      </c>
      <c r="BZ153" s="37">
        <f>IF(CF147="","",CF147)</f>
        <v>4</v>
      </c>
      <c r="CA153" s="181" t="str">
        <f>IF(CI147="","",IF(CI147="○","×",IF(CI147="×","○")))</f>
        <v>○</v>
      </c>
      <c r="CB153" s="40">
        <f>IF(CH150="","",CH150)</f>
        <v>11</v>
      </c>
      <c r="CC153" s="69" t="str">
        <f>IF(CB153="","","-")</f>
        <v>-</v>
      </c>
      <c r="CD153" s="41">
        <f>IF(CF150="","",CF150)</f>
        <v>6</v>
      </c>
      <c r="CE153" s="181" t="str">
        <f>IF(CI150="","",IF(CI150="○","×",IF(CI150="×","○")))</f>
        <v>○</v>
      </c>
      <c r="CF153" s="184"/>
      <c r="CG153" s="185"/>
      <c r="CH153" s="185"/>
      <c r="CI153" s="232"/>
      <c r="CJ153" s="170" t="s">
        <v>19</v>
      </c>
      <c r="CK153" s="171"/>
      <c r="CL153" s="171"/>
      <c r="CM153" s="172"/>
      <c r="CO153" s="105"/>
      <c r="CP153" s="106"/>
      <c r="CQ153" s="105"/>
      <c r="CR153" s="107"/>
      <c r="CS153" s="106"/>
      <c r="CT153" s="106"/>
      <c r="CU153" s="107"/>
      <c r="CZ153" s="25" t="s">
        <v>279</v>
      </c>
      <c r="DA153" s="84" t="s">
        <v>176</v>
      </c>
      <c r="DB153" s="25">
        <f>IF(DL147="","",DL147)</f>
        <v>6</v>
      </c>
      <c r="DC153" s="79" t="str">
        <f t="shared" si="96"/>
        <v>-</v>
      </c>
      <c r="DD153" s="37">
        <f>IF(DJ147="","",DJ147)</f>
        <v>11</v>
      </c>
      <c r="DE153" s="181" t="str">
        <f>IF(DM147="","",IF(DM147="○","×",IF(DM147="×","○")))</f>
        <v>×</v>
      </c>
      <c r="DF153" s="36">
        <f>IF(DL150="","",DL150)</f>
        <v>9</v>
      </c>
      <c r="DG153" s="69" t="str">
        <f aca="true" t="shared" si="97" ref="DG153:DG161">IF(DF153="","","-")</f>
        <v>-</v>
      </c>
      <c r="DH153" s="37">
        <f>IF(DJ150="","",DJ150)</f>
        <v>11</v>
      </c>
      <c r="DI153" s="181" t="str">
        <f>IF(DM150="","",IF(DM150="○","×",IF(DM150="×","○")))</f>
        <v>×</v>
      </c>
      <c r="DJ153" s="184"/>
      <c r="DK153" s="185"/>
      <c r="DL153" s="185"/>
      <c r="DM153" s="186"/>
      <c r="DN153" s="68">
        <v>11</v>
      </c>
      <c r="DO153" s="69" t="str">
        <f t="shared" si="93"/>
        <v>-</v>
      </c>
      <c r="DP153" s="73">
        <v>7</v>
      </c>
      <c r="DQ153" s="182" t="s">
        <v>341</v>
      </c>
      <c r="DR153" s="68">
        <v>13</v>
      </c>
      <c r="DS153" s="69" t="str">
        <f t="shared" si="94"/>
        <v>-</v>
      </c>
      <c r="DT153" s="73">
        <v>11</v>
      </c>
      <c r="DU153" s="182" t="s">
        <v>386</v>
      </c>
      <c r="DV153" s="173" t="s">
        <v>408</v>
      </c>
      <c r="DW153" s="174"/>
      <c r="DX153" s="174"/>
      <c r="DY153" s="175"/>
      <c r="EA153" s="102"/>
      <c r="EB153" s="103"/>
      <c r="EC153" s="102"/>
      <c r="ED153" s="104"/>
      <c r="EE153" s="103"/>
      <c r="EF153" s="103"/>
      <c r="EG153" s="104"/>
    </row>
    <row r="154" spans="70:137" ht="9.75" customHeight="1">
      <c r="BR154" s="25" t="s">
        <v>199</v>
      </c>
      <c r="BS154" s="22" t="s">
        <v>155</v>
      </c>
      <c r="BT154" s="25">
        <f>IF(CH145="","",CH145)</f>
        <v>11</v>
      </c>
      <c r="BU154" s="69" t="str">
        <f t="shared" si="91"/>
        <v>-</v>
      </c>
      <c r="BV154" s="37">
        <f>IF(CF145="","",CF145)</f>
        <v>1</v>
      </c>
      <c r="BW154" s="182" t="str">
        <f>IF(BY151="","",BY151)</f>
        <v>-</v>
      </c>
      <c r="BX154" s="36">
        <f>IF(CH148="","",CH148)</f>
        <v>11</v>
      </c>
      <c r="BY154" s="69" t="str">
        <f t="shared" si="95"/>
        <v>-</v>
      </c>
      <c r="BZ154" s="37">
        <f>IF(CF148="","",CF148)</f>
        <v>4</v>
      </c>
      <c r="CA154" s="182">
        <f>IF(CC151="","",CC151)</f>
      </c>
      <c r="CB154" s="29">
        <f>IF(CH151="","",CH151)</f>
        <v>11</v>
      </c>
      <c r="CC154" s="69" t="str">
        <f>IF(CB154="","","-")</f>
        <v>-</v>
      </c>
      <c r="CD154" s="37">
        <f>IF(CF151="","",CF151)</f>
        <v>4</v>
      </c>
      <c r="CE154" s="182" t="str">
        <f>IF(CG151="","",CG151)</f>
        <v>-</v>
      </c>
      <c r="CF154" s="187"/>
      <c r="CG154" s="188"/>
      <c r="CH154" s="188"/>
      <c r="CI154" s="233"/>
      <c r="CJ154" s="173"/>
      <c r="CK154" s="174"/>
      <c r="CL154" s="174"/>
      <c r="CM154" s="175"/>
      <c r="CO154" s="102">
        <f>COUNTIF(BT153:CI155,"○")</f>
        <v>3</v>
      </c>
      <c r="CP154" s="103">
        <f>COUNTIF(BT153:CI155,"×")</f>
        <v>0</v>
      </c>
      <c r="CQ154" s="102"/>
      <c r="CR154" s="104"/>
      <c r="CS154" s="103">
        <f>SUM(BT153:BT155,BX153:BX155,CB153:CB155,CF153:CF155)</f>
        <v>66</v>
      </c>
      <c r="CT154" s="103">
        <f>SUM(BV153:BV155,BZ153:BZ155,CD153:CD155,CH153:CH155)</f>
        <v>25</v>
      </c>
      <c r="CU154" s="104">
        <f>CS154-CT154</f>
        <v>41</v>
      </c>
      <c r="CZ154" s="25" t="s">
        <v>280</v>
      </c>
      <c r="DA154" s="84" t="s">
        <v>176</v>
      </c>
      <c r="DB154" s="25">
        <f>IF(DL148="","",DL148)</f>
        <v>0</v>
      </c>
      <c r="DC154" s="69" t="str">
        <f t="shared" si="96"/>
        <v>-</v>
      </c>
      <c r="DD154" s="37">
        <f>IF(DJ148="","",DJ148)</f>
        <v>11</v>
      </c>
      <c r="DE154" s="182">
        <f>IF(DG151="","",DG151)</f>
      </c>
      <c r="DF154" s="36">
        <f>IF(DL151="","",DL151)</f>
        <v>1</v>
      </c>
      <c r="DG154" s="69" t="str">
        <f t="shared" si="97"/>
        <v>-</v>
      </c>
      <c r="DH154" s="37">
        <f>IF(DJ151="","",DJ151)</f>
        <v>11</v>
      </c>
      <c r="DI154" s="182" t="str">
        <f>IF(DK151="","",DK151)</f>
        <v>-</v>
      </c>
      <c r="DJ154" s="187"/>
      <c r="DK154" s="188"/>
      <c r="DL154" s="188"/>
      <c r="DM154" s="189"/>
      <c r="DN154" s="68">
        <v>3</v>
      </c>
      <c r="DO154" s="69" t="str">
        <f t="shared" si="93"/>
        <v>-</v>
      </c>
      <c r="DP154" s="73">
        <v>11</v>
      </c>
      <c r="DQ154" s="182"/>
      <c r="DR154" s="68">
        <v>12</v>
      </c>
      <c r="DS154" s="69" t="str">
        <f t="shared" si="94"/>
        <v>-</v>
      </c>
      <c r="DT154" s="73">
        <v>13</v>
      </c>
      <c r="DU154" s="182"/>
      <c r="DV154" s="173"/>
      <c r="DW154" s="174"/>
      <c r="DX154" s="174"/>
      <c r="DY154" s="175"/>
      <c r="EA154" s="102">
        <f>COUNTIF(DB153:DU155,"○")</f>
        <v>0</v>
      </c>
      <c r="EB154" s="103">
        <f>COUNTIF(DB153:DU155,"×")</f>
        <v>4</v>
      </c>
      <c r="EC154" s="102"/>
      <c r="ED154" s="104"/>
      <c r="EE154" s="103">
        <f>SUM(DB153:DB155,DF153:DF155,DJ153:DJ155,DN153:DN155,DR153:DR155)</f>
        <v>68</v>
      </c>
      <c r="EF154" s="103">
        <f>SUM(DD153:DD155,DH153:DH155,DL153:DL155,DP153:DP155,DT153:DT155)</f>
        <v>108</v>
      </c>
      <c r="EG154" s="104">
        <f>EE154-EF154</f>
        <v>-40</v>
      </c>
    </row>
    <row r="155" spans="70:137" ht="9.75" customHeight="1" thickBot="1">
      <c r="BR155" s="28"/>
      <c r="BS155" s="14" t="s">
        <v>37</v>
      </c>
      <c r="BT155" s="28">
        <f>IF(CH146="","",CH146)</f>
      </c>
      <c r="BU155" s="81">
        <f t="shared" si="91"/>
      </c>
      <c r="BV155" s="42">
        <f>IF(CF146="","",CF146)</f>
      </c>
      <c r="BW155" s="183">
        <f>IF(BY152="","",BY152)</f>
      </c>
      <c r="BX155" s="43">
        <f>IF(CH149="","",CH149)</f>
      </c>
      <c r="BY155" s="81">
        <f t="shared" si="95"/>
      </c>
      <c r="BZ155" s="42">
        <f>IF(CF149="","",CF149)</f>
      </c>
      <c r="CA155" s="183">
        <f>IF(CC152="","",CC152)</f>
      </c>
      <c r="CB155" s="43">
        <f>IF(CH152="","",CH152)</f>
      </c>
      <c r="CC155" s="81">
        <f>IF(CB155="","","-")</f>
      </c>
      <c r="CD155" s="42">
        <f>IF(CF152="","",CF152)</f>
      </c>
      <c r="CE155" s="183">
        <f>IF(CG152="","",CG152)</f>
      </c>
      <c r="CF155" s="190"/>
      <c r="CG155" s="191"/>
      <c r="CH155" s="191"/>
      <c r="CI155" s="234"/>
      <c r="CJ155" s="193" t="s">
        <v>366</v>
      </c>
      <c r="CK155" s="194"/>
      <c r="CL155" s="162" t="s">
        <v>350</v>
      </c>
      <c r="CM155" s="163"/>
      <c r="CO155" s="9"/>
      <c r="CP155" s="10"/>
      <c r="CQ155" s="9"/>
      <c r="CR155" s="11"/>
      <c r="CS155" s="10"/>
      <c r="CT155" s="10"/>
      <c r="CU155" s="11"/>
      <c r="CZ155" s="25"/>
      <c r="DA155" s="131" t="s">
        <v>98</v>
      </c>
      <c r="DB155" s="25">
        <f>IF(DL149="","",DL149)</f>
      </c>
      <c r="DC155" s="69">
        <f t="shared" si="96"/>
      </c>
      <c r="DD155" s="37">
        <f>IF(DJ149="","",DJ149)</f>
      </c>
      <c r="DE155" s="182">
        <f>IF(DG152="","",DG152)</f>
      </c>
      <c r="DF155" s="36">
        <f>IF(DL152="","",DL152)</f>
      </c>
      <c r="DG155" s="69">
        <f t="shared" si="97"/>
      </c>
      <c r="DH155" s="37">
        <f>IF(DJ152="","",DJ152)</f>
      </c>
      <c r="DI155" s="182">
        <f>IF(DK152="","",DK152)</f>
      </c>
      <c r="DJ155" s="187"/>
      <c r="DK155" s="188"/>
      <c r="DL155" s="188"/>
      <c r="DM155" s="189"/>
      <c r="DN155" s="68">
        <v>4</v>
      </c>
      <c r="DO155" s="69" t="str">
        <f t="shared" si="93"/>
        <v>-</v>
      </c>
      <c r="DP155" s="73">
        <v>11</v>
      </c>
      <c r="DQ155" s="182"/>
      <c r="DR155" s="68">
        <v>9</v>
      </c>
      <c r="DS155" s="69" t="str">
        <f t="shared" si="94"/>
        <v>-</v>
      </c>
      <c r="DT155" s="73">
        <v>11</v>
      </c>
      <c r="DU155" s="182"/>
      <c r="DV155" s="195" t="s">
        <v>399</v>
      </c>
      <c r="DW155" s="196"/>
      <c r="DX155" s="197" t="s">
        <v>402</v>
      </c>
      <c r="DY155" s="198"/>
      <c r="EA155" s="102"/>
      <c r="EB155" s="103"/>
      <c r="EC155" s="102"/>
      <c r="ED155" s="104"/>
      <c r="EE155" s="103"/>
      <c r="EF155" s="103"/>
      <c r="EG155" s="104"/>
    </row>
    <row r="156" spans="104:137" ht="9.75" customHeight="1">
      <c r="CZ156" s="26" t="s">
        <v>281</v>
      </c>
      <c r="DA156" s="27" t="s">
        <v>16</v>
      </c>
      <c r="DB156" s="26">
        <f>IF(DP147="","",DP147)</f>
        <v>9</v>
      </c>
      <c r="DC156" s="79" t="str">
        <f t="shared" si="96"/>
        <v>-</v>
      </c>
      <c r="DD156" s="41">
        <f>IF(DN147="","",DN147)</f>
        <v>11</v>
      </c>
      <c r="DE156" s="178" t="str">
        <f>IF(DQ147="","",IF(DQ147="○","×",IF(DQ147="×","○")))</f>
        <v>×</v>
      </c>
      <c r="DF156" s="40">
        <f>IF(DP150="","",DP150)</f>
        <v>11</v>
      </c>
      <c r="DG156" s="79" t="str">
        <f t="shared" si="97"/>
        <v>-</v>
      </c>
      <c r="DH156" s="41">
        <f>IF(DN150="","",DN150)</f>
        <v>1</v>
      </c>
      <c r="DI156" s="181" t="str">
        <f>IF(DQ150="","",IF(DQ150="○","×",IF(DQ150="×","○")))</f>
        <v>○</v>
      </c>
      <c r="DJ156" s="41">
        <f>IF(DP153="","",DP153)</f>
        <v>7</v>
      </c>
      <c r="DK156" s="79" t="str">
        <f aca="true" t="shared" si="98" ref="DK156:DK161">IF(DJ156="","","-")</f>
        <v>-</v>
      </c>
      <c r="DL156" s="41">
        <f>IF(DN153="","",DN153)</f>
        <v>11</v>
      </c>
      <c r="DM156" s="181" t="str">
        <f>IF(DQ153="","",IF(DQ153="○","×",IF(DQ153="×","○")))</f>
        <v>○</v>
      </c>
      <c r="DN156" s="184"/>
      <c r="DO156" s="185"/>
      <c r="DP156" s="185"/>
      <c r="DQ156" s="186"/>
      <c r="DR156" s="78">
        <v>11</v>
      </c>
      <c r="DS156" s="79" t="str">
        <f t="shared" si="94"/>
        <v>-</v>
      </c>
      <c r="DT156" s="80">
        <v>5</v>
      </c>
      <c r="DU156" s="181" t="s">
        <v>340</v>
      </c>
      <c r="DV156" s="170" t="s">
        <v>388</v>
      </c>
      <c r="DW156" s="171"/>
      <c r="DX156" s="171"/>
      <c r="DY156" s="172"/>
      <c r="EA156" s="105"/>
      <c r="EB156" s="106"/>
      <c r="EC156" s="105"/>
      <c r="ED156" s="107"/>
      <c r="EE156" s="106"/>
      <c r="EF156" s="106"/>
      <c r="EG156" s="107"/>
    </row>
    <row r="157" spans="104:137" ht="9.75" customHeight="1">
      <c r="CZ157" s="25" t="s">
        <v>23</v>
      </c>
      <c r="DA157" s="84" t="s">
        <v>16</v>
      </c>
      <c r="DB157" s="25">
        <f>IF(DP148="","",DP148)</f>
        <v>11</v>
      </c>
      <c r="DC157" s="69" t="str">
        <f t="shared" si="96"/>
        <v>-</v>
      </c>
      <c r="DD157" s="37">
        <f>IF(DN148="","",DN148)</f>
        <v>7</v>
      </c>
      <c r="DE157" s="179" t="str">
        <f>IF(DG154="","",DG154)</f>
        <v>-</v>
      </c>
      <c r="DF157" s="36">
        <f>IF(DP151="","",DP151)</f>
        <v>11</v>
      </c>
      <c r="DG157" s="69" t="str">
        <f t="shared" si="97"/>
        <v>-</v>
      </c>
      <c r="DH157" s="37">
        <f>IF(DN151="","",DN151)</f>
        <v>3</v>
      </c>
      <c r="DI157" s="182">
        <f>IF(DK154="","",DK154)</f>
      </c>
      <c r="DJ157" s="37">
        <f>IF(DP154="","",DP154)</f>
        <v>11</v>
      </c>
      <c r="DK157" s="69" t="str">
        <f t="shared" si="98"/>
        <v>-</v>
      </c>
      <c r="DL157" s="37">
        <f>IF(DN154="","",DN154)</f>
        <v>3</v>
      </c>
      <c r="DM157" s="182" t="str">
        <f>IF(DO154="","",DO154)</f>
        <v>-</v>
      </c>
      <c r="DN157" s="187"/>
      <c r="DO157" s="188"/>
      <c r="DP157" s="188"/>
      <c r="DQ157" s="189"/>
      <c r="DR157" s="68">
        <v>11</v>
      </c>
      <c r="DS157" s="69" t="str">
        <f t="shared" si="94"/>
        <v>-</v>
      </c>
      <c r="DT157" s="73">
        <v>3</v>
      </c>
      <c r="DU157" s="182"/>
      <c r="DV157" s="173"/>
      <c r="DW157" s="174"/>
      <c r="DX157" s="174"/>
      <c r="DY157" s="175"/>
      <c r="EA157" s="102">
        <f>COUNTIF(DB156:DU158,"○")</f>
        <v>3</v>
      </c>
      <c r="EB157" s="103">
        <f>COUNTIF(DB156:DU158,"×")</f>
        <v>1</v>
      </c>
      <c r="EC157" s="102">
        <v>4</v>
      </c>
      <c r="ED157" s="104">
        <v>5</v>
      </c>
      <c r="EE157" s="103">
        <f>SUM(DB156:DB158,DF156:DF158,DJ156:DJ158,DN156:DN158,DR156:DR158)</f>
        <v>100</v>
      </c>
      <c r="EF157" s="103">
        <f>SUM(DD156:DD158,DH156:DH158,DL156:DL158,DP156:DP158,DT156:DT158)</f>
        <v>59</v>
      </c>
      <c r="EG157" s="104">
        <f>EE157-EF157</f>
        <v>41</v>
      </c>
    </row>
    <row r="158" spans="104:137" ht="9.75" customHeight="1">
      <c r="CZ158" s="25"/>
      <c r="DA158" s="131" t="s">
        <v>98</v>
      </c>
      <c r="DB158" s="25">
        <f>IF(DP149="","",DP149)</f>
        <v>7</v>
      </c>
      <c r="DC158" s="69" t="str">
        <f t="shared" si="96"/>
        <v>-</v>
      </c>
      <c r="DD158" s="37">
        <f>IF(DN149="","",DN149)</f>
        <v>11</v>
      </c>
      <c r="DE158" s="179">
        <f>IF(DG155="","",DG155)</f>
      </c>
      <c r="DF158" s="36">
        <f>IF(DP152="","",DP152)</f>
      </c>
      <c r="DG158" s="69">
        <f t="shared" si="97"/>
      </c>
      <c r="DH158" s="37">
        <f>IF(DN152="","",DN152)</f>
      </c>
      <c r="DI158" s="182">
        <f>IF(DK155="","",DK155)</f>
      </c>
      <c r="DJ158" s="37">
        <f>IF(DP155="","",DP155)</f>
        <v>11</v>
      </c>
      <c r="DK158" s="69" t="str">
        <f t="shared" si="98"/>
        <v>-</v>
      </c>
      <c r="DL158" s="37">
        <f>IF(DN155="","",DN155)</f>
        <v>4</v>
      </c>
      <c r="DM158" s="182" t="str">
        <f>IF(DO155="","",DO155)</f>
        <v>-</v>
      </c>
      <c r="DN158" s="187"/>
      <c r="DO158" s="188"/>
      <c r="DP158" s="188"/>
      <c r="DQ158" s="189"/>
      <c r="DR158" s="68"/>
      <c r="DS158" s="69">
        <f t="shared" si="94"/>
      </c>
      <c r="DT158" s="73"/>
      <c r="DU158" s="182"/>
      <c r="DV158" s="176" t="s">
        <v>398</v>
      </c>
      <c r="DW158" s="161"/>
      <c r="DX158" s="160" t="s">
        <v>389</v>
      </c>
      <c r="DY158" s="177"/>
      <c r="EA158" s="9"/>
      <c r="EB158" s="10"/>
      <c r="EC158" s="9"/>
      <c r="ED158" s="11"/>
      <c r="EE158" s="10"/>
      <c r="EF158" s="10"/>
      <c r="EG158" s="11"/>
    </row>
    <row r="159" spans="104:137" ht="9.75" customHeight="1">
      <c r="CZ159" s="26" t="s">
        <v>282</v>
      </c>
      <c r="DA159" s="27" t="s">
        <v>285</v>
      </c>
      <c r="DB159" s="26">
        <f>IF(DT147="","",DT147)</f>
        <v>6</v>
      </c>
      <c r="DC159" s="79" t="str">
        <f t="shared" si="96"/>
        <v>-</v>
      </c>
      <c r="DD159" s="41">
        <f>IF(DR147="","",DR147)</f>
        <v>11</v>
      </c>
      <c r="DE159" s="178" t="str">
        <f>IF(DU147="","",IF(DU147="○","×",IF(DU147="×","○")))</f>
        <v>×</v>
      </c>
      <c r="DF159" s="40">
        <f>IF(DT150="","",DT150)</f>
        <v>6</v>
      </c>
      <c r="DG159" s="79" t="str">
        <f t="shared" si="97"/>
        <v>-</v>
      </c>
      <c r="DH159" s="41">
        <f>IF(DR150="","",DR150)</f>
        <v>11</v>
      </c>
      <c r="DI159" s="181" t="str">
        <f>IF(DU150="","",IF(DU150="○","×",IF(DU150="×","○")))</f>
        <v>×</v>
      </c>
      <c r="DJ159" s="41">
        <f>IF(DT153="","",DT153)</f>
        <v>11</v>
      </c>
      <c r="DK159" s="79" t="str">
        <f t="shared" si="98"/>
        <v>-</v>
      </c>
      <c r="DL159" s="41">
        <f>IF(DR153="","",DR153)</f>
        <v>13</v>
      </c>
      <c r="DM159" s="181" t="str">
        <f>IF(DU153="","",IF(DU153="○","×",IF(DU153="×","○")))</f>
        <v>○</v>
      </c>
      <c r="DN159" s="40">
        <f>IF(DT156="","",DT156)</f>
        <v>5</v>
      </c>
      <c r="DO159" s="79" t="str">
        <f>IF(DN159="","","-")</f>
        <v>-</v>
      </c>
      <c r="DP159" s="41">
        <f>IF(DR156="","",DR156)</f>
        <v>11</v>
      </c>
      <c r="DQ159" s="181" t="str">
        <f>IF(DU156="","",IF(DU156="○","×",IF(DU156="×","○")))</f>
        <v>×</v>
      </c>
      <c r="DR159" s="184"/>
      <c r="DS159" s="185"/>
      <c r="DT159" s="185"/>
      <c r="DU159" s="186"/>
      <c r="DV159" s="170" t="s">
        <v>402</v>
      </c>
      <c r="DW159" s="171"/>
      <c r="DX159" s="171"/>
      <c r="DY159" s="172"/>
      <c r="EA159" s="102"/>
      <c r="EB159" s="103"/>
      <c r="EC159" s="102"/>
      <c r="ED159" s="104"/>
      <c r="EE159" s="103"/>
      <c r="EF159" s="103"/>
      <c r="EG159" s="104"/>
    </row>
    <row r="160" spans="104:137" ht="9.75" customHeight="1">
      <c r="CZ160" s="25" t="s">
        <v>283</v>
      </c>
      <c r="DA160" s="84" t="s">
        <v>285</v>
      </c>
      <c r="DB160" s="25">
        <f>IF(DT148="","",DT148)</f>
        <v>1</v>
      </c>
      <c r="DC160" s="69" t="str">
        <f t="shared" si="96"/>
        <v>-</v>
      </c>
      <c r="DD160" s="37">
        <f>IF(DR148="","",DR148)</f>
        <v>11</v>
      </c>
      <c r="DE160" s="179">
        <f>IF(DG151="","",DG151)</f>
      </c>
      <c r="DF160" s="36">
        <f>IF(DT151="","",DT151)</f>
        <v>6</v>
      </c>
      <c r="DG160" s="69" t="str">
        <f t="shared" si="97"/>
        <v>-</v>
      </c>
      <c r="DH160" s="37">
        <f>IF(DR151="","",DR151)</f>
        <v>11</v>
      </c>
      <c r="DI160" s="182" t="str">
        <f>IF(DK157="","",DK157)</f>
        <v>-</v>
      </c>
      <c r="DJ160" s="37">
        <f>IF(DT154="","",DT154)</f>
        <v>13</v>
      </c>
      <c r="DK160" s="69" t="str">
        <f t="shared" si="98"/>
        <v>-</v>
      </c>
      <c r="DL160" s="37">
        <f>IF(DR154="","",DR154)</f>
        <v>12</v>
      </c>
      <c r="DM160" s="182">
        <f>IF(DO157="","",DO157)</f>
      </c>
      <c r="DN160" s="36">
        <f>IF(DT157="","",DT157)</f>
        <v>3</v>
      </c>
      <c r="DO160" s="69" t="str">
        <f>IF(DN160="","","-")</f>
        <v>-</v>
      </c>
      <c r="DP160" s="37">
        <f>IF(DR157="","",DR157)</f>
        <v>11</v>
      </c>
      <c r="DQ160" s="182" t="str">
        <f>IF(DS157="","",DS157)</f>
        <v>-</v>
      </c>
      <c r="DR160" s="187"/>
      <c r="DS160" s="188"/>
      <c r="DT160" s="188"/>
      <c r="DU160" s="189"/>
      <c r="DV160" s="173"/>
      <c r="DW160" s="174"/>
      <c r="DX160" s="174"/>
      <c r="DY160" s="175"/>
      <c r="EA160" s="102">
        <f>COUNTIF(DB159:DU161,"○")</f>
        <v>1</v>
      </c>
      <c r="EB160" s="103">
        <f>COUNTIF(DB159:DU161,"×")</f>
        <v>3</v>
      </c>
      <c r="EC160" s="102">
        <v>6</v>
      </c>
      <c r="ED160" s="104">
        <v>4</v>
      </c>
      <c r="EE160" s="103">
        <f>SUM(DB159:DB161,DF159:DF161,DJ159:DJ161,DN159:DN161,DR159:DR161)</f>
        <v>62</v>
      </c>
      <c r="EF160" s="103">
        <f>SUM(DD159:DD161,DH159:DH161,DL159:DL161,DP159:DP161,DT159:DT161)</f>
        <v>100</v>
      </c>
      <c r="EG160" s="104">
        <f>EE160-EF160</f>
        <v>-38</v>
      </c>
    </row>
    <row r="161" spans="104:137" ht="9.75" customHeight="1" thickBot="1">
      <c r="CZ161" s="28"/>
      <c r="DA161" s="85" t="s">
        <v>98</v>
      </c>
      <c r="DB161" s="28">
        <f>IF(DT149="","",DT149)</f>
      </c>
      <c r="DC161" s="81">
        <f t="shared" si="96"/>
      </c>
      <c r="DD161" s="42">
        <f>IF(DR149="","",DR149)</f>
      </c>
      <c r="DE161" s="180">
        <f>IF(DG152="","",DG152)</f>
      </c>
      <c r="DF161" s="43">
        <f>IF(DT152="","",DT152)</f>
      </c>
      <c r="DG161" s="81">
        <f t="shared" si="97"/>
      </c>
      <c r="DH161" s="42">
        <f>IF(DR152="","",DR152)</f>
      </c>
      <c r="DI161" s="183" t="str">
        <f>IF(DK158="","",DK158)</f>
        <v>-</v>
      </c>
      <c r="DJ161" s="42">
        <f>IF(DT155="","",DT155)</f>
        <v>11</v>
      </c>
      <c r="DK161" s="81" t="str">
        <f t="shared" si="98"/>
        <v>-</v>
      </c>
      <c r="DL161" s="42">
        <f>IF(DR155="","",DR155)</f>
        <v>9</v>
      </c>
      <c r="DM161" s="183">
        <f>IF(DO158="","",DO158)</f>
      </c>
      <c r="DN161" s="43">
        <f>IF(DT158="","",DT158)</f>
      </c>
      <c r="DO161" s="81">
        <f>IF(DN161="","","-")</f>
      </c>
      <c r="DP161" s="42">
        <f>IF(DR158="","",DR158)</f>
      </c>
      <c r="DQ161" s="183">
        <f>IF(DS158="","",DS158)</f>
      </c>
      <c r="DR161" s="190"/>
      <c r="DS161" s="191"/>
      <c r="DT161" s="191"/>
      <c r="DU161" s="192"/>
      <c r="DV161" s="193" t="s">
        <v>389</v>
      </c>
      <c r="DW161" s="194"/>
      <c r="DX161" s="162" t="s">
        <v>398</v>
      </c>
      <c r="DY161" s="163"/>
      <c r="EA161" s="9"/>
      <c r="EB161" s="10"/>
      <c r="EC161" s="9"/>
      <c r="ED161" s="11"/>
      <c r="EE161" s="10"/>
      <c r="EF161" s="10"/>
      <c r="EG161" s="11"/>
    </row>
    <row r="162" spans="109:136" ht="11.25" customHeight="1"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W162"/>
      <c r="DX162"/>
      <c r="DY162"/>
      <c r="ED162" s="6"/>
      <c r="EE162" s="6"/>
      <c r="EF162" s="6"/>
    </row>
    <row r="163" spans="109:136" ht="9.75" customHeight="1"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W163"/>
      <c r="DX163"/>
      <c r="DY163"/>
      <c r="ED163" s="6"/>
      <c r="EE163" s="6"/>
      <c r="EF163" s="6"/>
    </row>
    <row r="164" spans="109:136" ht="9.75" customHeight="1"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W164"/>
      <c r="DX164"/>
      <c r="DY164"/>
      <c r="ED164" s="6"/>
      <c r="EE164" s="6"/>
      <c r="EF164" s="6"/>
    </row>
    <row r="165" spans="109:136" ht="9.75" customHeight="1"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W165"/>
      <c r="DX165"/>
      <c r="DY165"/>
      <c r="ED165" s="6"/>
      <c r="EE165" s="6"/>
      <c r="EF165" s="6"/>
    </row>
  </sheetData>
  <mergeCells count="1135">
    <mergeCell ref="BW120:BW122"/>
    <mergeCell ref="CA120:CA122"/>
    <mergeCell ref="BW135:BW137"/>
    <mergeCell ref="AO30:BK40"/>
    <mergeCell ref="CA99:CA101"/>
    <mergeCell ref="CA93:CA95"/>
    <mergeCell ref="CA108:CA110"/>
    <mergeCell ref="CA75:CA77"/>
    <mergeCell ref="CA90:CA92"/>
    <mergeCell ref="BW105:BW107"/>
    <mergeCell ref="BW150:BW152"/>
    <mergeCell ref="DE138:DE140"/>
    <mergeCell ref="DI138:DI140"/>
    <mergeCell ref="DE123:DE125"/>
    <mergeCell ref="DI123:DI125"/>
    <mergeCell ref="CA135:CA137"/>
    <mergeCell ref="CI129:CI131"/>
    <mergeCell ref="CJ129:CM130"/>
    <mergeCell ref="CJ131:CK131"/>
    <mergeCell ref="CL131:CM131"/>
    <mergeCell ref="DE60:DE62"/>
    <mergeCell ref="BR52:BS53"/>
    <mergeCell ref="BR67:BS68"/>
    <mergeCell ref="BT67:BW67"/>
    <mergeCell ref="BT53:BW53"/>
    <mergeCell ref="BX53:CA53"/>
    <mergeCell ref="CJ53:CM53"/>
    <mergeCell ref="CJ52:CM52"/>
    <mergeCell ref="CB53:CE53"/>
    <mergeCell ref="CF53:CI53"/>
    <mergeCell ref="CA105:CA107"/>
    <mergeCell ref="BW87:BW89"/>
    <mergeCell ref="BT99:BW101"/>
    <mergeCell ref="BW45:BW47"/>
    <mergeCell ref="BW60:BW62"/>
    <mergeCell ref="BW75:BW77"/>
    <mergeCell ref="BT54:BW56"/>
    <mergeCell ref="CA54:CA56"/>
    <mergeCell ref="BW57:BW59"/>
    <mergeCell ref="BW48:BW50"/>
    <mergeCell ref="G116:G118"/>
    <mergeCell ref="K116:K118"/>
    <mergeCell ref="AS86:AS88"/>
    <mergeCell ref="AO71:AO73"/>
    <mergeCell ref="AS71:AS73"/>
    <mergeCell ref="AJ93:AK94"/>
    <mergeCell ref="AS80:AS82"/>
    <mergeCell ref="AO83:AO85"/>
    <mergeCell ref="AP83:AS85"/>
    <mergeCell ref="AL110:AO112"/>
    <mergeCell ref="C52:G52"/>
    <mergeCell ref="BR25:BR26"/>
    <mergeCell ref="BS26:BW26"/>
    <mergeCell ref="CA150:CA152"/>
    <mergeCell ref="BW90:BW92"/>
    <mergeCell ref="K71:K73"/>
    <mergeCell ref="G71:G73"/>
    <mergeCell ref="G86:G88"/>
    <mergeCell ref="K86:K88"/>
    <mergeCell ref="G101:G103"/>
    <mergeCell ref="B51:B52"/>
    <mergeCell ref="B55:B56"/>
    <mergeCell ref="B59:B60"/>
    <mergeCell ref="BR3:CK4"/>
    <mergeCell ref="C55:G55"/>
    <mergeCell ref="C56:G56"/>
    <mergeCell ref="C59:G59"/>
    <mergeCell ref="CA45:CA47"/>
    <mergeCell ref="C48:G48"/>
    <mergeCell ref="C51:G51"/>
    <mergeCell ref="C60:G60"/>
    <mergeCell ref="CA60:CA62"/>
    <mergeCell ref="BR5:BR6"/>
    <mergeCell ref="BR9:BR10"/>
    <mergeCell ref="BR13:BR14"/>
    <mergeCell ref="C47:G47"/>
    <mergeCell ref="B45:X46"/>
    <mergeCell ref="BR17:BR18"/>
    <mergeCell ref="BR21:BR22"/>
    <mergeCell ref="B47:B48"/>
    <mergeCell ref="BS25:BW25"/>
    <mergeCell ref="CF26:CQ27"/>
    <mergeCell ref="BR33:BR34"/>
    <mergeCell ref="BR29:BR30"/>
    <mergeCell ref="CF28:CQ29"/>
    <mergeCell ref="BR37:BS38"/>
    <mergeCell ref="BT37:BW37"/>
    <mergeCell ref="BX37:CA37"/>
    <mergeCell ref="CJ38:CM38"/>
    <mergeCell ref="CB37:CE37"/>
    <mergeCell ref="CF37:CI37"/>
    <mergeCell ref="CJ37:CM37"/>
    <mergeCell ref="BT38:BW38"/>
    <mergeCell ref="BX38:CA38"/>
    <mergeCell ref="CB38:CE38"/>
    <mergeCell ref="CF38:CI38"/>
    <mergeCell ref="BT39:BW41"/>
    <mergeCell ref="CA39:CA41"/>
    <mergeCell ref="CE39:CE41"/>
    <mergeCell ref="CI39:CI41"/>
    <mergeCell ref="CJ39:CM40"/>
    <mergeCell ref="CJ41:CK41"/>
    <mergeCell ref="CL41:CM41"/>
    <mergeCell ref="BW42:BW44"/>
    <mergeCell ref="BX42:CA44"/>
    <mergeCell ref="CE42:CE44"/>
    <mergeCell ref="CI42:CI44"/>
    <mergeCell ref="CJ42:CM43"/>
    <mergeCell ref="CJ44:CK44"/>
    <mergeCell ref="CL44:CM44"/>
    <mergeCell ref="CJ48:CM49"/>
    <mergeCell ref="CJ50:CK50"/>
    <mergeCell ref="CL50:CM50"/>
    <mergeCell ref="CB45:CE47"/>
    <mergeCell ref="CI45:CI47"/>
    <mergeCell ref="CJ45:CM46"/>
    <mergeCell ref="CJ47:CK47"/>
    <mergeCell ref="CL47:CM47"/>
    <mergeCell ref="CA48:CA50"/>
    <mergeCell ref="CE48:CE50"/>
    <mergeCell ref="CF48:CI50"/>
    <mergeCell ref="BT52:BW52"/>
    <mergeCell ref="BX52:CA52"/>
    <mergeCell ref="CB52:CE52"/>
    <mergeCell ref="CF52:CI52"/>
    <mergeCell ref="CI54:CI56"/>
    <mergeCell ref="CJ54:CM55"/>
    <mergeCell ref="CJ56:CK56"/>
    <mergeCell ref="CL56:CM56"/>
    <mergeCell ref="BX67:CA67"/>
    <mergeCell ref="CJ60:CM61"/>
    <mergeCell ref="CJ62:CK62"/>
    <mergeCell ref="CL62:CM62"/>
    <mergeCell ref="CJ63:CM64"/>
    <mergeCell ref="CJ65:CK65"/>
    <mergeCell ref="CL65:CM65"/>
    <mergeCell ref="CB60:CE62"/>
    <mergeCell ref="CI60:CI62"/>
    <mergeCell ref="BW63:BW65"/>
    <mergeCell ref="CA63:CA65"/>
    <mergeCell ref="CE63:CE65"/>
    <mergeCell ref="CF63:CI65"/>
    <mergeCell ref="CJ68:CM68"/>
    <mergeCell ref="CB67:CE67"/>
    <mergeCell ref="CF67:CI67"/>
    <mergeCell ref="CJ67:CM67"/>
    <mergeCell ref="BT68:BW68"/>
    <mergeCell ref="BX68:CA68"/>
    <mergeCell ref="CB68:CE68"/>
    <mergeCell ref="CF68:CI68"/>
    <mergeCell ref="BT69:BW71"/>
    <mergeCell ref="CA69:CA71"/>
    <mergeCell ref="CE69:CE71"/>
    <mergeCell ref="CI69:CI71"/>
    <mergeCell ref="BW72:BW74"/>
    <mergeCell ref="BX72:CA74"/>
    <mergeCell ref="CE72:CE74"/>
    <mergeCell ref="CI72:CI74"/>
    <mergeCell ref="CJ74:CK74"/>
    <mergeCell ref="CL74:CM74"/>
    <mergeCell ref="CJ75:CM76"/>
    <mergeCell ref="CJ77:CK77"/>
    <mergeCell ref="CL77:CM77"/>
    <mergeCell ref="CJ69:CM70"/>
    <mergeCell ref="CJ71:CK71"/>
    <mergeCell ref="CL71:CM71"/>
    <mergeCell ref="CJ72:CM73"/>
    <mergeCell ref="BW78:BW80"/>
    <mergeCell ref="CA78:CA80"/>
    <mergeCell ref="CE78:CE80"/>
    <mergeCell ref="CF78:CI80"/>
    <mergeCell ref="CJ78:CM79"/>
    <mergeCell ref="CJ80:CK80"/>
    <mergeCell ref="CL80:CM80"/>
    <mergeCell ref="CB75:CE77"/>
    <mergeCell ref="CI75:CI77"/>
    <mergeCell ref="BS6:BW6"/>
    <mergeCell ref="BS5:BW5"/>
    <mergeCell ref="BS22:BW22"/>
    <mergeCell ref="BS21:BW21"/>
    <mergeCell ref="BS18:BW18"/>
    <mergeCell ref="BS17:BW17"/>
    <mergeCell ref="BS14:BW14"/>
    <mergeCell ref="BS13:BW13"/>
    <mergeCell ref="BS10:BW10"/>
    <mergeCell ref="BS9:BW9"/>
    <mergeCell ref="CF16:CQ17"/>
    <mergeCell ref="P52:AA53"/>
    <mergeCell ref="P54:AA55"/>
    <mergeCell ref="P57:AA58"/>
    <mergeCell ref="BS34:BW34"/>
    <mergeCell ref="BS33:BW33"/>
    <mergeCell ref="BS30:BW30"/>
    <mergeCell ref="BS29:BW29"/>
    <mergeCell ref="BX57:CA59"/>
    <mergeCell ref="CE57:CE59"/>
    <mergeCell ref="P60:AA60"/>
    <mergeCell ref="CF18:CQ19"/>
    <mergeCell ref="CF20:CQ21"/>
    <mergeCell ref="CF24:CQ25"/>
    <mergeCell ref="P59:AA59"/>
    <mergeCell ref="CI57:CI59"/>
    <mergeCell ref="CJ57:CM58"/>
    <mergeCell ref="CJ59:CK59"/>
    <mergeCell ref="CL59:CM59"/>
    <mergeCell ref="CE54:CE56"/>
    <mergeCell ref="CE99:CE101"/>
    <mergeCell ref="CJ120:CM121"/>
    <mergeCell ref="CJ122:CK122"/>
    <mergeCell ref="CL122:CM122"/>
    <mergeCell ref="CB120:CE122"/>
    <mergeCell ref="CI120:CI122"/>
    <mergeCell ref="CI99:CI101"/>
    <mergeCell ref="CJ99:CM100"/>
    <mergeCell ref="CJ101:CK101"/>
    <mergeCell ref="CL101:CM101"/>
    <mergeCell ref="CJ123:CM124"/>
    <mergeCell ref="CJ125:CK125"/>
    <mergeCell ref="CL125:CM125"/>
    <mergeCell ref="BW123:BW125"/>
    <mergeCell ref="CA123:CA125"/>
    <mergeCell ref="CE123:CE125"/>
    <mergeCell ref="CF123:CI125"/>
    <mergeCell ref="CJ135:CM136"/>
    <mergeCell ref="CJ137:CK137"/>
    <mergeCell ref="CL137:CM137"/>
    <mergeCell ref="CB135:CE137"/>
    <mergeCell ref="CI135:CI137"/>
    <mergeCell ref="CJ138:CM139"/>
    <mergeCell ref="CJ140:CK140"/>
    <mergeCell ref="CL140:CM140"/>
    <mergeCell ref="BW138:BW140"/>
    <mergeCell ref="CA138:CA140"/>
    <mergeCell ref="CE138:CE140"/>
    <mergeCell ref="CF138:CI140"/>
    <mergeCell ref="BT144:BW146"/>
    <mergeCell ref="CA144:CA146"/>
    <mergeCell ref="CE144:CE146"/>
    <mergeCell ref="CI144:CI146"/>
    <mergeCell ref="CJ149:CK149"/>
    <mergeCell ref="CL149:CM149"/>
    <mergeCell ref="CJ150:CM151"/>
    <mergeCell ref="CJ152:CK152"/>
    <mergeCell ref="CL152:CM152"/>
    <mergeCell ref="CJ144:CM145"/>
    <mergeCell ref="CJ146:CK146"/>
    <mergeCell ref="CL146:CM146"/>
    <mergeCell ref="CJ147:CM148"/>
    <mergeCell ref="BW147:BW149"/>
    <mergeCell ref="BX147:CA149"/>
    <mergeCell ref="CE147:CE149"/>
    <mergeCell ref="CI147:CI149"/>
    <mergeCell ref="BG108:BI108"/>
    <mergeCell ref="AT109:AW109"/>
    <mergeCell ref="AX109:BA109"/>
    <mergeCell ref="AS110:AS112"/>
    <mergeCell ref="AW110:AW112"/>
    <mergeCell ref="AX110:BA111"/>
    <mergeCell ref="AX112:AY112"/>
    <mergeCell ref="AZ112:BA112"/>
    <mergeCell ref="AP108:AS108"/>
    <mergeCell ref="AT108:AW108"/>
    <mergeCell ref="BB103:BC103"/>
    <mergeCell ref="BD103:BE103"/>
    <mergeCell ref="BD106:BE106"/>
    <mergeCell ref="AX108:BA108"/>
    <mergeCell ref="BC108:BD108"/>
    <mergeCell ref="BE108:BF108"/>
    <mergeCell ref="BB98:BE99"/>
    <mergeCell ref="BB100:BC100"/>
    <mergeCell ref="BD100:BE100"/>
    <mergeCell ref="BB101:BE102"/>
    <mergeCell ref="BB95:BE96"/>
    <mergeCell ref="BB97:BC97"/>
    <mergeCell ref="BD97:BE97"/>
    <mergeCell ref="BG93:BH93"/>
    <mergeCell ref="AL95:AO97"/>
    <mergeCell ref="AS95:AS97"/>
    <mergeCell ref="AW95:AW97"/>
    <mergeCell ref="BA95:BA97"/>
    <mergeCell ref="AX93:BA93"/>
    <mergeCell ref="BB93:BE93"/>
    <mergeCell ref="AT93:AW93"/>
    <mergeCell ref="BK93:BM93"/>
    <mergeCell ref="BI93:BJ93"/>
    <mergeCell ref="BB94:BE94"/>
    <mergeCell ref="BB89:BE90"/>
    <mergeCell ref="BB91:BC91"/>
    <mergeCell ref="BD91:BE91"/>
    <mergeCell ref="BK78:BM78"/>
    <mergeCell ref="BB85:BC85"/>
    <mergeCell ref="BD85:BE85"/>
    <mergeCell ref="AT86:AW88"/>
    <mergeCell ref="BA86:BA88"/>
    <mergeCell ref="BB86:BE87"/>
    <mergeCell ref="BB88:BC88"/>
    <mergeCell ref="BD88:BE88"/>
    <mergeCell ref="BG78:BH78"/>
    <mergeCell ref="BI78:BJ78"/>
    <mergeCell ref="AT71:AW73"/>
    <mergeCell ref="BA71:BA73"/>
    <mergeCell ref="BB71:BE72"/>
    <mergeCell ref="AO74:AO76"/>
    <mergeCell ref="AS74:AS76"/>
    <mergeCell ref="AW74:AW76"/>
    <mergeCell ref="AX74:BA76"/>
    <mergeCell ref="BB76:BC76"/>
    <mergeCell ref="BD76:BE76"/>
    <mergeCell ref="BB73:BC73"/>
    <mergeCell ref="BK63:BM63"/>
    <mergeCell ref="BB64:BE64"/>
    <mergeCell ref="AL65:AO67"/>
    <mergeCell ref="AS65:AS67"/>
    <mergeCell ref="AW65:AW67"/>
    <mergeCell ref="BA65:BA67"/>
    <mergeCell ref="BB65:BE66"/>
    <mergeCell ref="BB67:BC67"/>
    <mergeCell ref="BD67:BE67"/>
    <mergeCell ref="AX64:BA64"/>
    <mergeCell ref="BB79:BE79"/>
    <mergeCell ref="AL79:AO79"/>
    <mergeCell ref="AP79:AS79"/>
    <mergeCell ref="AP78:AS78"/>
    <mergeCell ref="AT78:AW78"/>
    <mergeCell ref="AX78:BA78"/>
    <mergeCell ref="AT79:AW79"/>
    <mergeCell ref="AX79:BA79"/>
    <mergeCell ref="BB78:BE78"/>
    <mergeCell ref="AW83:AW85"/>
    <mergeCell ref="AW80:AW82"/>
    <mergeCell ref="BB80:BE81"/>
    <mergeCell ref="BB82:BC82"/>
    <mergeCell ref="BD82:BE82"/>
    <mergeCell ref="BA68:BA70"/>
    <mergeCell ref="BB68:BE69"/>
    <mergeCell ref="BB70:BC70"/>
    <mergeCell ref="BD70:BE70"/>
    <mergeCell ref="AX116:BA117"/>
    <mergeCell ref="AX118:AY118"/>
    <mergeCell ref="AZ118:BA118"/>
    <mergeCell ref="AX113:BA114"/>
    <mergeCell ref="AX115:AY115"/>
    <mergeCell ref="AZ115:BA115"/>
    <mergeCell ref="BD73:BE73"/>
    <mergeCell ref="BB74:BE75"/>
    <mergeCell ref="AW104:AW106"/>
    <mergeCell ref="AX104:BA106"/>
    <mergeCell ref="BB104:BE105"/>
    <mergeCell ref="BB106:BC106"/>
    <mergeCell ref="BB83:BE84"/>
    <mergeCell ref="BA80:BA82"/>
    <mergeCell ref="BA83:BA85"/>
    <mergeCell ref="AX89:BA91"/>
    <mergeCell ref="AL80:AO82"/>
    <mergeCell ref="AJ59:AJ60"/>
    <mergeCell ref="AK59:AO59"/>
    <mergeCell ref="AK60:AO60"/>
    <mergeCell ref="AJ108:AK109"/>
    <mergeCell ref="AL64:AO64"/>
    <mergeCell ref="AJ78:AK79"/>
    <mergeCell ref="AO101:AO103"/>
    <mergeCell ref="AO86:AO88"/>
    <mergeCell ref="AL78:AO78"/>
    <mergeCell ref="AO104:AO106"/>
    <mergeCell ref="AL94:AO94"/>
    <mergeCell ref="AL108:AO108"/>
    <mergeCell ref="AL109:AO109"/>
    <mergeCell ref="AW68:AW70"/>
    <mergeCell ref="AJ63:AK64"/>
    <mergeCell ref="AL63:AO63"/>
    <mergeCell ref="AP63:AS63"/>
    <mergeCell ref="AT63:AW63"/>
    <mergeCell ref="AP64:AS64"/>
    <mergeCell ref="AT64:AW64"/>
    <mergeCell ref="AO68:AO70"/>
    <mergeCell ref="AP68:AS70"/>
    <mergeCell ref="AT101:AW103"/>
    <mergeCell ref="BA101:BA103"/>
    <mergeCell ref="AP94:AS94"/>
    <mergeCell ref="AO89:AO91"/>
    <mergeCell ref="AS89:AS91"/>
    <mergeCell ref="AL93:AO93"/>
    <mergeCell ref="AP93:AS93"/>
    <mergeCell ref="AT94:AW94"/>
    <mergeCell ref="AX94:BA94"/>
    <mergeCell ref="AW89:AW91"/>
    <mergeCell ref="AS104:AS106"/>
    <mergeCell ref="AO98:AO100"/>
    <mergeCell ref="AP98:AS100"/>
    <mergeCell ref="AS101:AS103"/>
    <mergeCell ref="AP109:AS109"/>
    <mergeCell ref="AO113:AO115"/>
    <mergeCell ref="AP113:AS115"/>
    <mergeCell ref="AW113:AW115"/>
    <mergeCell ref="AT116:AW118"/>
    <mergeCell ref="AX57:BI58"/>
    <mergeCell ref="AX59:BI59"/>
    <mergeCell ref="AX60:BI60"/>
    <mergeCell ref="AX63:BA63"/>
    <mergeCell ref="BB63:BE63"/>
    <mergeCell ref="BG63:BH63"/>
    <mergeCell ref="BI63:BJ63"/>
    <mergeCell ref="AW98:AW100"/>
    <mergeCell ref="BA98:BA100"/>
    <mergeCell ref="T63:W63"/>
    <mergeCell ref="Y63:Z63"/>
    <mergeCell ref="AA63:AB63"/>
    <mergeCell ref="AC63:AE63"/>
    <mergeCell ref="L64:O64"/>
    <mergeCell ref="P64:S64"/>
    <mergeCell ref="B63:C64"/>
    <mergeCell ref="D63:G63"/>
    <mergeCell ref="H63:K63"/>
    <mergeCell ref="L63:O63"/>
    <mergeCell ref="P63:S63"/>
    <mergeCell ref="T64:W64"/>
    <mergeCell ref="D65:G67"/>
    <mergeCell ref="K65:K67"/>
    <mergeCell ref="O65:O67"/>
    <mergeCell ref="S65:S67"/>
    <mergeCell ref="T65:W66"/>
    <mergeCell ref="T67:U67"/>
    <mergeCell ref="V67:W67"/>
    <mergeCell ref="D64:G64"/>
    <mergeCell ref="H64:K64"/>
    <mergeCell ref="V73:W73"/>
    <mergeCell ref="G68:G70"/>
    <mergeCell ref="H68:K70"/>
    <mergeCell ref="O68:O70"/>
    <mergeCell ref="S68:S70"/>
    <mergeCell ref="K74:K76"/>
    <mergeCell ref="O74:O76"/>
    <mergeCell ref="P74:S76"/>
    <mergeCell ref="T68:W69"/>
    <mergeCell ref="T70:U70"/>
    <mergeCell ref="V70:W70"/>
    <mergeCell ref="L71:O73"/>
    <mergeCell ref="S71:S73"/>
    <mergeCell ref="T71:W72"/>
    <mergeCell ref="T73:U73"/>
    <mergeCell ref="T74:W75"/>
    <mergeCell ref="T76:U76"/>
    <mergeCell ref="V76:W76"/>
    <mergeCell ref="B78:C79"/>
    <mergeCell ref="D78:G78"/>
    <mergeCell ref="H78:K78"/>
    <mergeCell ref="L78:O78"/>
    <mergeCell ref="P78:S78"/>
    <mergeCell ref="T78:W78"/>
    <mergeCell ref="G74:G76"/>
    <mergeCell ref="Y78:Z78"/>
    <mergeCell ref="AA78:AB78"/>
    <mergeCell ref="AC78:AE78"/>
    <mergeCell ref="D79:G79"/>
    <mergeCell ref="H79:K79"/>
    <mergeCell ref="L79:O79"/>
    <mergeCell ref="P79:S79"/>
    <mergeCell ref="T79:W79"/>
    <mergeCell ref="D80:G82"/>
    <mergeCell ref="K80:K82"/>
    <mergeCell ref="O80:O82"/>
    <mergeCell ref="S80:S82"/>
    <mergeCell ref="G83:G85"/>
    <mergeCell ref="H83:K85"/>
    <mergeCell ref="O83:O85"/>
    <mergeCell ref="S83:S85"/>
    <mergeCell ref="T86:W87"/>
    <mergeCell ref="T88:U88"/>
    <mergeCell ref="V88:W88"/>
    <mergeCell ref="T80:W81"/>
    <mergeCell ref="T82:U82"/>
    <mergeCell ref="V82:W82"/>
    <mergeCell ref="T83:W84"/>
    <mergeCell ref="T85:U85"/>
    <mergeCell ref="V85:W85"/>
    <mergeCell ref="K89:K91"/>
    <mergeCell ref="O89:O91"/>
    <mergeCell ref="P89:S91"/>
    <mergeCell ref="L86:O88"/>
    <mergeCell ref="S86:S88"/>
    <mergeCell ref="T89:W90"/>
    <mergeCell ref="T91:U91"/>
    <mergeCell ref="V91:W91"/>
    <mergeCell ref="B93:C94"/>
    <mergeCell ref="D93:G93"/>
    <mergeCell ref="H93:K93"/>
    <mergeCell ref="L93:O93"/>
    <mergeCell ref="P93:S93"/>
    <mergeCell ref="T93:W93"/>
    <mergeCell ref="G89:G91"/>
    <mergeCell ref="Y93:Z93"/>
    <mergeCell ref="AA93:AB93"/>
    <mergeCell ref="AC93:AE93"/>
    <mergeCell ref="D94:G94"/>
    <mergeCell ref="H94:K94"/>
    <mergeCell ref="L94:O94"/>
    <mergeCell ref="P94:S94"/>
    <mergeCell ref="T94:W94"/>
    <mergeCell ref="D95:G97"/>
    <mergeCell ref="K95:K97"/>
    <mergeCell ref="O95:O97"/>
    <mergeCell ref="S95:S97"/>
    <mergeCell ref="T100:U100"/>
    <mergeCell ref="V100:W100"/>
    <mergeCell ref="G98:G100"/>
    <mergeCell ref="H98:K100"/>
    <mergeCell ref="O98:O100"/>
    <mergeCell ref="S98:S100"/>
    <mergeCell ref="T95:W96"/>
    <mergeCell ref="T97:U97"/>
    <mergeCell ref="V97:W97"/>
    <mergeCell ref="T98:W99"/>
    <mergeCell ref="L101:O103"/>
    <mergeCell ref="S101:S103"/>
    <mergeCell ref="K101:K103"/>
    <mergeCell ref="T101:W102"/>
    <mergeCell ref="T103:U103"/>
    <mergeCell ref="V103:W103"/>
    <mergeCell ref="P108:S108"/>
    <mergeCell ref="T108:W108"/>
    <mergeCell ref="G104:G106"/>
    <mergeCell ref="K104:K106"/>
    <mergeCell ref="O104:O106"/>
    <mergeCell ref="P104:S106"/>
    <mergeCell ref="B108:C109"/>
    <mergeCell ref="D108:G108"/>
    <mergeCell ref="H108:K108"/>
    <mergeCell ref="L108:O108"/>
    <mergeCell ref="D109:G109"/>
    <mergeCell ref="H109:K109"/>
    <mergeCell ref="L109:O109"/>
    <mergeCell ref="P109:S109"/>
    <mergeCell ref="G113:G115"/>
    <mergeCell ref="H113:K115"/>
    <mergeCell ref="O113:O115"/>
    <mergeCell ref="Y108:Z108"/>
    <mergeCell ref="D110:G112"/>
    <mergeCell ref="K110:K112"/>
    <mergeCell ref="O110:O112"/>
    <mergeCell ref="S110:S112"/>
    <mergeCell ref="S113:S115"/>
    <mergeCell ref="T113:W114"/>
    <mergeCell ref="S116:S118"/>
    <mergeCell ref="T116:W117"/>
    <mergeCell ref="T118:U118"/>
    <mergeCell ref="V118:W118"/>
    <mergeCell ref="T115:U115"/>
    <mergeCell ref="V115:W115"/>
    <mergeCell ref="G119:G121"/>
    <mergeCell ref="K119:K121"/>
    <mergeCell ref="O119:O121"/>
    <mergeCell ref="P119:S121"/>
    <mergeCell ref="T119:W120"/>
    <mergeCell ref="T121:U121"/>
    <mergeCell ref="V121:W121"/>
    <mergeCell ref="L116:O118"/>
    <mergeCell ref="AX54:BI55"/>
    <mergeCell ref="AJ55:AJ56"/>
    <mergeCell ref="AK55:AO55"/>
    <mergeCell ref="AK56:AO56"/>
    <mergeCell ref="T110:W111"/>
    <mergeCell ref="T112:U112"/>
    <mergeCell ref="V112:W112"/>
    <mergeCell ref="AJ51:AJ52"/>
    <mergeCell ref="AA108:AB108"/>
    <mergeCell ref="AC108:AE108"/>
    <mergeCell ref="T109:W109"/>
    <mergeCell ref="T104:W105"/>
    <mergeCell ref="T106:U106"/>
    <mergeCell ref="V106:W106"/>
    <mergeCell ref="AK51:AO51"/>
    <mergeCell ref="AK52:AO52"/>
    <mergeCell ref="AX52:BI53"/>
    <mergeCell ref="AJ45:BF46"/>
    <mergeCell ref="AJ47:AJ48"/>
    <mergeCell ref="AK47:AO47"/>
    <mergeCell ref="AK48:AO48"/>
    <mergeCell ref="DR159:DU161"/>
    <mergeCell ref="DV159:DY160"/>
    <mergeCell ref="DV161:DW161"/>
    <mergeCell ref="DX161:DY161"/>
    <mergeCell ref="DE159:DE161"/>
    <mergeCell ref="DI159:DI161"/>
    <mergeCell ref="DM159:DM161"/>
    <mergeCell ref="DQ159:DQ161"/>
    <mergeCell ref="DU156:DU158"/>
    <mergeCell ref="DV156:DY157"/>
    <mergeCell ref="DV158:DW158"/>
    <mergeCell ref="DX158:DY158"/>
    <mergeCell ref="DE153:DE155"/>
    <mergeCell ref="DI153:DI155"/>
    <mergeCell ref="DV153:DY154"/>
    <mergeCell ref="DV155:DW155"/>
    <mergeCell ref="DX155:DY155"/>
    <mergeCell ref="DJ153:DM155"/>
    <mergeCell ref="DQ153:DQ155"/>
    <mergeCell ref="DU153:DU155"/>
    <mergeCell ref="CQ82:CR82"/>
    <mergeCell ref="CS82:CU82"/>
    <mergeCell ref="CS37:CU37"/>
    <mergeCell ref="CO52:CP52"/>
    <mergeCell ref="CQ52:CR52"/>
    <mergeCell ref="CS52:CU52"/>
    <mergeCell ref="CO37:CP37"/>
    <mergeCell ref="CQ37:CR37"/>
    <mergeCell ref="CQ67:CR67"/>
    <mergeCell ref="CO67:CP67"/>
    <mergeCell ref="CB83:CE83"/>
    <mergeCell ref="CF83:CI83"/>
    <mergeCell ref="CS67:CU67"/>
    <mergeCell ref="BR82:BS83"/>
    <mergeCell ref="BT82:BW82"/>
    <mergeCell ref="BX82:CA82"/>
    <mergeCell ref="CB82:CE82"/>
    <mergeCell ref="CF82:CI82"/>
    <mergeCell ref="CJ82:CM82"/>
    <mergeCell ref="CO82:CP82"/>
    <mergeCell ref="CJ83:CM83"/>
    <mergeCell ref="BT84:BW86"/>
    <mergeCell ref="CA84:CA86"/>
    <mergeCell ref="CE84:CE86"/>
    <mergeCell ref="CI84:CI86"/>
    <mergeCell ref="CJ84:CM85"/>
    <mergeCell ref="CJ86:CK86"/>
    <mergeCell ref="CL86:CM86"/>
    <mergeCell ref="BT83:BW83"/>
    <mergeCell ref="BX83:CA83"/>
    <mergeCell ref="CJ90:CM91"/>
    <mergeCell ref="CJ92:CK92"/>
    <mergeCell ref="CL92:CM92"/>
    <mergeCell ref="BX87:CA89"/>
    <mergeCell ref="CE87:CE89"/>
    <mergeCell ref="CI87:CI89"/>
    <mergeCell ref="CJ87:CM88"/>
    <mergeCell ref="CJ89:CK89"/>
    <mergeCell ref="CL89:CM89"/>
    <mergeCell ref="CE93:CE95"/>
    <mergeCell ref="CF93:CI95"/>
    <mergeCell ref="CB90:CE92"/>
    <mergeCell ref="CI90:CI92"/>
    <mergeCell ref="CJ93:CM94"/>
    <mergeCell ref="CJ95:CK95"/>
    <mergeCell ref="CL95:CM95"/>
    <mergeCell ref="BR97:BS98"/>
    <mergeCell ref="BT97:BW97"/>
    <mergeCell ref="BX97:CA97"/>
    <mergeCell ref="CB97:CE97"/>
    <mergeCell ref="CF97:CI97"/>
    <mergeCell ref="CJ97:CM97"/>
    <mergeCell ref="BW93:BW95"/>
    <mergeCell ref="CO97:CP97"/>
    <mergeCell ref="CQ97:CR97"/>
    <mergeCell ref="CS97:CU97"/>
    <mergeCell ref="BT98:BW98"/>
    <mergeCell ref="BX98:CA98"/>
    <mergeCell ref="CB98:CE98"/>
    <mergeCell ref="CF98:CI98"/>
    <mergeCell ref="CJ98:CM98"/>
    <mergeCell ref="BW102:BW104"/>
    <mergeCell ref="BX102:CA104"/>
    <mergeCell ref="CE102:CE104"/>
    <mergeCell ref="CI102:CI104"/>
    <mergeCell ref="CB105:CE107"/>
    <mergeCell ref="CI105:CI107"/>
    <mergeCell ref="CJ105:CM106"/>
    <mergeCell ref="CJ107:CK107"/>
    <mergeCell ref="CL107:CM107"/>
    <mergeCell ref="CF108:CI110"/>
    <mergeCell ref="CJ102:CM103"/>
    <mergeCell ref="CJ104:CK104"/>
    <mergeCell ref="CL104:CM104"/>
    <mergeCell ref="CJ108:CM109"/>
    <mergeCell ref="CJ110:CK110"/>
    <mergeCell ref="CL110:CM110"/>
    <mergeCell ref="BW108:BW110"/>
    <mergeCell ref="CE108:CE110"/>
    <mergeCell ref="BR112:BS113"/>
    <mergeCell ref="BT112:BW112"/>
    <mergeCell ref="BX112:CA112"/>
    <mergeCell ref="CB112:CE112"/>
    <mergeCell ref="CO112:CP112"/>
    <mergeCell ref="CQ112:CR112"/>
    <mergeCell ref="CS112:CU112"/>
    <mergeCell ref="BT113:BW113"/>
    <mergeCell ref="BX113:CA113"/>
    <mergeCell ref="CB113:CE113"/>
    <mergeCell ref="CF113:CI113"/>
    <mergeCell ref="CJ113:CM113"/>
    <mergeCell ref="CF112:CI112"/>
    <mergeCell ref="CJ112:CM112"/>
    <mergeCell ref="BT114:BW116"/>
    <mergeCell ref="CA114:CA116"/>
    <mergeCell ref="CE114:CE116"/>
    <mergeCell ref="CI114:CI116"/>
    <mergeCell ref="CJ114:CM115"/>
    <mergeCell ref="CJ116:CK116"/>
    <mergeCell ref="CL116:CM116"/>
    <mergeCell ref="BW117:BW119"/>
    <mergeCell ref="BX117:CA119"/>
    <mergeCell ref="CE117:CE119"/>
    <mergeCell ref="CI117:CI119"/>
    <mergeCell ref="CJ117:CM118"/>
    <mergeCell ref="CJ119:CK119"/>
    <mergeCell ref="CL119:CM119"/>
    <mergeCell ref="BR127:BS128"/>
    <mergeCell ref="BT127:BW127"/>
    <mergeCell ref="BX127:CA127"/>
    <mergeCell ref="CB127:CE127"/>
    <mergeCell ref="CS127:CU127"/>
    <mergeCell ref="BT128:BW128"/>
    <mergeCell ref="BX128:CA128"/>
    <mergeCell ref="CB128:CE128"/>
    <mergeCell ref="CF128:CI128"/>
    <mergeCell ref="CJ128:CM128"/>
    <mergeCell ref="CJ127:CM127"/>
    <mergeCell ref="CO127:CP127"/>
    <mergeCell ref="CQ127:CR127"/>
    <mergeCell ref="CF127:CI127"/>
    <mergeCell ref="CJ132:CM133"/>
    <mergeCell ref="CJ134:CK134"/>
    <mergeCell ref="CL134:CM134"/>
    <mergeCell ref="BT129:BW131"/>
    <mergeCell ref="CA129:CA131"/>
    <mergeCell ref="BW132:BW134"/>
    <mergeCell ref="BX132:CA134"/>
    <mergeCell ref="CE132:CE134"/>
    <mergeCell ref="CI132:CI134"/>
    <mergeCell ref="CE129:CE131"/>
    <mergeCell ref="BR142:BS143"/>
    <mergeCell ref="BT142:BW142"/>
    <mergeCell ref="BX142:CA142"/>
    <mergeCell ref="CB142:CE142"/>
    <mergeCell ref="CS142:CU142"/>
    <mergeCell ref="BT143:BW143"/>
    <mergeCell ref="BX143:CA143"/>
    <mergeCell ref="CB143:CE143"/>
    <mergeCell ref="CF143:CI143"/>
    <mergeCell ref="CJ143:CM143"/>
    <mergeCell ref="CJ142:CM142"/>
    <mergeCell ref="CO142:CP142"/>
    <mergeCell ref="CQ142:CR142"/>
    <mergeCell ref="CF142:CI142"/>
    <mergeCell ref="BW153:BW155"/>
    <mergeCell ref="CA153:CA155"/>
    <mergeCell ref="CE153:CE155"/>
    <mergeCell ref="CF153:CI155"/>
    <mergeCell ref="CJ153:CM154"/>
    <mergeCell ref="CJ155:CK155"/>
    <mergeCell ref="CL155:CM155"/>
    <mergeCell ref="CB150:CE152"/>
    <mergeCell ref="CI150:CI152"/>
    <mergeCell ref="CZ1:DS2"/>
    <mergeCell ref="CZ3:CZ4"/>
    <mergeCell ref="DA3:DE3"/>
    <mergeCell ref="DA4:DE4"/>
    <mergeCell ref="CZ7:CZ8"/>
    <mergeCell ref="DA7:DE7"/>
    <mergeCell ref="DA8:DE8"/>
    <mergeCell ref="CZ11:CZ12"/>
    <mergeCell ref="DA11:DE11"/>
    <mergeCell ref="DA12:DE12"/>
    <mergeCell ref="DN14:DY15"/>
    <mergeCell ref="CZ15:CZ16"/>
    <mergeCell ref="DA15:DE15"/>
    <mergeCell ref="DA16:DE16"/>
    <mergeCell ref="DN16:DY17"/>
    <mergeCell ref="DN18:DY19"/>
    <mergeCell ref="CZ19:CZ20"/>
    <mergeCell ref="DA19:DE19"/>
    <mergeCell ref="DA20:DE20"/>
    <mergeCell ref="DN22:DY23"/>
    <mergeCell ref="CZ23:CZ24"/>
    <mergeCell ref="DA23:DE23"/>
    <mergeCell ref="DA24:DE24"/>
    <mergeCell ref="DN24:DY25"/>
    <mergeCell ref="DN26:DY27"/>
    <mergeCell ref="CZ27:CZ28"/>
    <mergeCell ref="DA27:DE27"/>
    <mergeCell ref="DA28:DE28"/>
    <mergeCell ref="CZ31:CZ32"/>
    <mergeCell ref="DA31:DE31"/>
    <mergeCell ref="DA32:DE32"/>
    <mergeCell ref="CZ34:DA35"/>
    <mergeCell ref="DB34:DE34"/>
    <mergeCell ref="DB35:DE35"/>
    <mergeCell ref="EC34:ED34"/>
    <mergeCell ref="DF34:DI34"/>
    <mergeCell ref="DJ34:DM34"/>
    <mergeCell ref="DN34:DQ34"/>
    <mergeCell ref="DR34:DU34"/>
    <mergeCell ref="DJ35:DM35"/>
    <mergeCell ref="DN35:DQ35"/>
    <mergeCell ref="DB36:DE38"/>
    <mergeCell ref="DI36:DI38"/>
    <mergeCell ref="DM36:DM38"/>
    <mergeCell ref="DQ36:DQ38"/>
    <mergeCell ref="DE108:DE110"/>
    <mergeCell ref="DI108:DI110"/>
    <mergeCell ref="DE75:DE77"/>
    <mergeCell ref="DF35:DI35"/>
    <mergeCell ref="DI60:DI62"/>
    <mergeCell ref="DE39:DE41"/>
    <mergeCell ref="DF39:DI41"/>
    <mergeCell ref="DE48:DE50"/>
    <mergeCell ref="DE45:DE47"/>
    <mergeCell ref="DI45:DI47"/>
    <mergeCell ref="DM39:DM41"/>
    <mergeCell ref="DQ39:DQ41"/>
    <mergeCell ref="DR60:DU61"/>
    <mergeCell ref="DR62:DS62"/>
    <mergeCell ref="DT62:DU62"/>
    <mergeCell ref="DR54:DU55"/>
    <mergeCell ref="DR56:DS56"/>
    <mergeCell ref="DT56:DU56"/>
    <mergeCell ref="DM45:DM47"/>
    <mergeCell ref="DR57:DU58"/>
    <mergeCell ref="DI48:DI50"/>
    <mergeCell ref="DM48:DM50"/>
    <mergeCell ref="CZ52:DA53"/>
    <mergeCell ref="DB52:DE52"/>
    <mergeCell ref="DF52:DI52"/>
    <mergeCell ref="DJ52:DM52"/>
    <mergeCell ref="DW52:DX52"/>
    <mergeCell ref="DY52:DZ52"/>
    <mergeCell ref="EA52:EC52"/>
    <mergeCell ref="DB53:DE53"/>
    <mergeCell ref="DF53:DI53"/>
    <mergeCell ref="DJ53:DM53"/>
    <mergeCell ref="DN53:DQ53"/>
    <mergeCell ref="DR53:DU53"/>
    <mergeCell ref="DN52:DQ52"/>
    <mergeCell ref="DR52:DU52"/>
    <mergeCell ref="DB54:DE56"/>
    <mergeCell ref="DI54:DI56"/>
    <mergeCell ref="DM54:DM56"/>
    <mergeCell ref="DQ54:DQ56"/>
    <mergeCell ref="DE57:DE59"/>
    <mergeCell ref="DF57:DI59"/>
    <mergeCell ref="DM57:DM59"/>
    <mergeCell ref="DQ57:DQ59"/>
    <mergeCell ref="DR59:DS59"/>
    <mergeCell ref="DT59:DU59"/>
    <mergeCell ref="DI63:DI65"/>
    <mergeCell ref="DM63:DM65"/>
    <mergeCell ref="DN63:DQ65"/>
    <mergeCell ref="DJ60:DM62"/>
    <mergeCell ref="DQ60:DQ62"/>
    <mergeCell ref="DR63:DU64"/>
    <mergeCell ref="DR65:DS65"/>
    <mergeCell ref="DT65:DU65"/>
    <mergeCell ref="CZ67:DA68"/>
    <mergeCell ref="DB67:DE67"/>
    <mergeCell ref="DF67:DI67"/>
    <mergeCell ref="DJ67:DM67"/>
    <mergeCell ref="DR68:DU68"/>
    <mergeCell ref="DN67:DQ67"/>
    <mergeCell ref="DR67:DU67"/>
    <mergeCell ref="DE63:DE65"/>
    <mergeCell ref="DB68:DE68"/>
    <mergeCell ref="DF68:DI68"/>
    <mergeCell ref="DJ68:DM68"/>
    <mergeCell ref="DN68:DQ68"/>
    <mergeCell ref="DB69:DE71"/>
    <mergeCell ref="DI69:DI71"/>
    <mergeCell ref="DM69:DM71"/>
    <mergeCell ref="DQ69:DQ71"/>
    <mergeCell ref="DE72:DE74"/>
    <mergeCell ref="DF72:DI74"/>
    <mergeCell ref="DM72:DM74"/>
    <mergeCell ref="DQ72:DQ74"/>
    <mergeCell ref="DR75:DU76"/>
    <mergeCell ref="DR77:DS77"/>
    <mergeCell ref="DT77:DU77"/>
    <mergeCell ref="DR69:DU70"/>
    <mergeCell ref="DR71:DS71"/>
    <mergeCell ref="DT71:DU71"/>
    <mergeCell ref="DR72:DU73"/>
    <mergeCell ref="DR74:DS74"/>
    <mergeCell ref="DT74:DU74"/>
    <mergeCell ref="DI78:DI80"/>
    <mergeCell ref="DM78:DM80"/>
    <mergeCell ref="DN78:DQ80"/>
    <mergeCell ref="DJ75:DM77"/>
    <mergeCell ref="DQ75:DQ77"/>
    <mergeCell ref="DI75:DI77"/>
    <mergeCell ref="DR78:DU79"/>
    <mergeCell ref="DR80:DS80"/>
    <mergeCell ref="DT80:DU80"/>
    <mergeCell ref="CZ82:DA83"/>
    <mergeCell ref="DB82:DE82"/>
    <mergeCell ref="DF82:DI82"/>
    <mergeCell ref="DJ82:DM82"/>
    <mergeCell ref="DN82:DQ82"/>
    <mergeCell ref="DR82:DU82"/>
    <mergeCell ref="DE78:DE80"/>
    <mergeCell ref="DB83:DE83"/>
    <mergeCell ref="DF83:DI83"/>
    <mergeCell ref="DJ83:DM83"/>
    <mergeCell ref="DN83:DQ83"/>
    <mergeCell ref="DB84:DE86"/>
    <mergeCell ref="DI84:DI86"/>
    <mergeCell ref="DM84:DM86"/>
    <mergeCell ref="DQ84:DQ86"/>
    <mergeCell ref="DE87:DE89"/>
    <mergeCell ref="DF87:DI89"/>
    <mergeCell ref="DM87:DM89"/>
    <mergeCell ref="DQ87:DQ89"/>
    <mergeCell ref="EE145:EG145"/>
    <mergeCell ref="DU147:DU149"/>
    <mergeCell ref="DV147:DY148"/>
    <mergeCell ref="DX149:DY149"/>
    <mergeCell ref="DR146:DU146"/>
    <mergeCell ref="DV146:DY146"/>
    <mergeCell ref="DV149:DW149"/>
    <mergeCell ref="DU93:DU95"/>
    <mergeCell ref="DE93:DE95"/>
    <mergeCell ref="DI93:DI95"/>
    <mergeCell ref="DM93:DM95"/>
    <mergeCell ref="DN93:DQ95"/>
    <mergeCell ref="CZ100:DA101"/>
    <mergeCell ref="DB100:DE100"/>
    <mergeCell ref="DF100:DI100"/>
    <mergeCell ref="DJ100:DM100"/>
    <mergeCell ref="DW100:DX100"/>
    <mergeCell ref="DY100:DZ100"/>
    <mergeCell ref="EA100:EC100"/>
    <mergeCell ref="DB101:DE101"/>
    <mergeCell ref="DF101:DI101"/>
    <mergeCell ref="DJ101:DM101"/>
    <mergeCell ref="DN101:DQ101"/>
    <mergeCell ref="DR101:DU101"/>
    <mergeCell ref="DN100:DQ100"/>
    <mergeCell ref="DR100:DU100"/>
    <mergeCell ref="DB102:DE104"/>
    <mergeCell ref="DI102:DI104"/>
    <mergeCell ref="DM102:DM104"/>
    <mergeCell ref="DQ102:DQ104"/>
    <mergeCell ref="DR102:DU103"/>
    <mergeCell ref="DR104:DS104"/>
    <mergeCell ref="DT104:DU104"/>
    <mergeCell ref="DE105:DE107"/>
    <mergeCell ref="DF105:DI107"/>
    <mergeCell ref="DM105:DM107"/>
    <mergeCell ref="DQ105:DQ107"/>
    <mergeCell ref="DR105:DU106"/>
    <mergeCell ref="DR107:DS107"/>
    <mergeCell ref="DT107:DU107"/>
    <mergeCell ref="DJ108:DM110"/>
    <mergeCell ref="DQ108:DQ110"/>
    <mergeCell ref="DR108:DU109"/>
    <mergeCell ref="DR110:DS110"/>
    <mergeCell ref="DT110:DU110"/>
    <mergeCell ref="DN115:DQ115"/>
    <mergeCell ref="DR115:DU115"/>
    <mergeCell ref="DE111:DE113"/>
    <mergeCell ref="DI111:DI113"/>
    <mergeCell ref="DM111:DM113"/>
    <mergeCell ref="DN111:DQ113"/>
    <mergeCell ref="CZ115:DA116"/>
    <mergeCell ref="DB115:DE115"/>
    <mergeCell ref="DF115:DI115"/>
    <mergeCell ref="DJ115:DM115"/>
    <mergeCell ref="DB116:DE116"/>
    <mergeCell ref="DF116:DI116"/>
    <mergeCell ref="DJ116:DM116"/>
    <mergeCell ref="DR116:DU116"/>
    <mergeCell ref="DR111:DU112"/>
    <mergeCell ref="DR113:DS113"/>
    <mergeCell ref="DT113:DU113"/>
    <mergeCell ref="DN116:DQ116"/>
    <mergeCell ref="DB117:DE119"/>
    <mergeCell ref="DI117:DI119"/>
    <mergeCell ref="DM117:DM119"/>
    <mergeCell ref="DQ117:DQ119"/>
    <mergeCell ref="DR117:DU118"/>
    <mergeCell ref="DR119:DS119"/>
    <mergeCell ref="DT119:DU119"/>
    <mergeCell ref="DE120:DE122"/>
    <mergeCell ref="DF120:DI122"/>
    <mergeCell ref="DM120:DM122"/>
    <mergeCell ref="DQ120:DQ122"/>
    <mergeCell ref="DR120:DU121"/>
    <mergeCell ref="DR122:DS122"/>
    <mergeCell ref="DT122:DU122"/>
    <mergeCell ref="DJ123:DM125"/>
    <mergeCell ref="DQ123:DQ125"/>
    <mergeCell ref="DR123:DU124"/>
    <mergeCell ref="DR125:DS125"/>
    <mergeCell ref="DT125:DU125"/>
    <mergeCell ref="DN130:DQ130"/>
    <mergeCell ref="DR130:DU130"/>
    <mergeCell ref="DE126:DE128"/>
    <mergeCell ref="DI126:DI128"/>
    <mergeCell ref="DM126:DM128"/>
    <mergeCell ref="DN126:DQ128"/>
    <mergeCell ref="CZ130:DA131"/>
    <mergeCell ref="DB130:DE130"/>
    <mergeCell ref="DF130:DI130"/>
    <mergeCell ref="DJ130:DM130"/>
    <mergeCell ref="DB131:DE131"/>
    <mergeCell ref="DF131:DI131"/>
    <mergeCell ref="DJ131:DM131"/>
    <mergeCell ref="DR131:DU131"/>
    <mergeCell ref="DR126:DU127"/>
    <mergeCell ref="DR128:DS128"/>
    <mergeCell ref="DT128:DU128"/>
    <mergeCell ref="DN131:DQ131"/>
    <mergeCell ref="DB132:DE134"/>
    <mergeCell ref="DI132:DI134"/>
    <mergeCell ref="DM132:DM134"/>
    <mergeCell ref="DQ132:DQ134"/>
    <mergeCell ref="DR132:DU133"/>
    <mergeCell ref="DR134:DS134"/>
    <mergeCell ref="DT134:DU134"/>
    <mergeCell ref="DE135:DE137"/>
    <mergeCell ref="DF135:DI137"/>
    <mergeCell ref="DM135:DM137"/>
    <mergeCell ref="DQ135:DQ137"/>
    <mergeCell ref="DR135:DU136"/>
    <mergeCell ref="DR137:DS137"/>
    <mergeCell ref="DT137:DU137"/>
    <mergeCell ref="DJ138:DM140"/>
    <mergeCell ref="DQ138:DQ140"/>
    <mergeCell ref="DR138:DU139"/>
    <mergeCell ref="DR140:DS140"/>
    <mergeCell ref="DT140:DU140"/>
    <mergeCell ref="DN145:DQ145"/>
    <mergeCell ref="DR145:DU145"/>
    <mergeCell ref="DE141:DE143"/>
    <mergeCell ref="DI141:DI143"/>
    <mergeCell ref="DM141:DM143"/>
    <mergeCell ref="DN141:DQ143"/>
    <mergeCell ref="DR141:DU142"/>
    <mergeCell ref="DR143:DS143"/>
    <mergeCell ref="DT143:DU143"/>
    <mergeCell ref="CZ145:DA146"/>
    <mergeCell ref="DB145:DE145"/>
    <mergeCell ref="DF145:DI145"/>
    <mergeCell ref="DJ145:DM145"/>
    <mergeCell ref="DB146:DE146"/>
    <mergeCell ref="DF146:DI146"/>
    <mergeCell ref="DJ146:DM146"/>
    <mergeCell ref="DN146:DQ146"/>
    <mergeCell ref="DB147:DE149"/>
    <mergeCell ref="DI147:DI149"/>
    <mergeCell ref="DM147:DM149"/>
    <mergeCell ref="DQ147:DQ149"/>
    <mergeCell ref="DE150:DE152"/>
    <mergeCell ref="DF150:DI152"/>
    <mergeCell ref="DM150:DM152"/>
    <mergeCell ref="DQ150:DQ152"/>
    <mergeCell ref="DU150:DU152"/>
    <mergeCell ref="DV150:DY151"/>
    <mergeCell ref="DV152:DW152"/>
    <mergeCell ref="DX152:DY152"/>
    <mergeCell ref="DE156:DE158"/>
    <mergeCell ref="DI156:DI158"/>
    <mergeCell ref="DM156:DM158"/>
    <mergeCell ref="DN156:DQ158"/>
    <mergeCell ref="EE34:EG34"/>
    <mergeCell ref="DV35:DY35"/>
    <mergeCell ref="DV36:DY37"/>
    <mergeCell ref="DU39:DU41"/>
    <mergeCell ref="DV39:DY40"/>
    <mergeCell ref="DV41:DW41"/>
    <mergeCell ref="DX41:DY41"/>
    <mergeCell ref="DV34:DY34"/>
    <mergeCell ref="DR35:DU35"/>
    <mergeCell ref="EA34:EB34"/>
    <mergeCell ref="DE42:DE44"/>
    <mergeCell ref="DI42:DI44"/>
    <mergeCell ref="DU42:DU44"/>
    <mergeCell ref="DV42:DY43"/>
    <mergeCell ref="DV44:DW44"/>
    <mergeCell ref="DX44:DY44"/>
    <mergeCell ref="DJ42:DM44"/>
    <mergeCell ref="DQ42:DQ44"/>
    <mergeCell ref="DQ48:DQ50"/>
    <mergeCell ref="DR48:DU50"/>
    <mergeCell ref="DX50:DY50"/>
    <mergeCell ref="DU36:DU38"/>
    <mergeCell ref="DU45:DU47"/>
    <mergeCell ref="DV48:DY49"/>
    <mergeCell ref="DV50:DW50"/>
    <mergeCell ref="DN45:DQ47"/>
    <mergeCell ref="DV38:DW38"/>
    <mergeCell ref="DX38:DY38"/>
    <mergeCell ref="DV45:DY46"/>
    <mergeCell ref="DV47:DW47"/>
    <mergeCell ref="DX47:DY47"/>
    <mergeCell ref="EE82:EG82"/>
    <mergeCell ref="EC82:ED82"/>
    <mergeCell ref="DV82:DY82"/>
    <mergeCell ref="EA82:EB82"/>
    <mergeCell ref="DY67:DZ67"/>
    <mergeCell ref="EA67:EC67"/>
    <mergeCell ref="DW67:DX67"/>
    <mergeCell ref="DV83:DY83"/>
    <mergeCell ref="DU84:DU86"/>
    <mergeCell ref="DV84:DY85"/>
    <mergeCell ref="DV86:DW86"/>
    <mergeCell ref="DX86:DY86"/>
    <mergeCell ref="DR83:DU83"/>
    <mergeCell ref="DU87:DU89"/>
    <mergeCell ref="DV87:DY88"/>
    <mergeCell ref="DV89:DW89"/>
    <mergeCell ref="DX89:DY89"/>
    <mergeCell ref="DE90:DE92"/>
    <mergeCell ref="DI90:DI92"/>
    <mergeCell ref="DU90:DU92"/>
    <mergeCell ref="DV90:DY91"/>
    <mergeCell ref="DV92:DW92"/>
    <mergeCell ref="DX92:DY92"/>
    <mergeCell ref="DJ90:DM92"/>
    <mergeCell ref="DQ90:DQ92"/>
    <mergeCell ref="DV93:DY94"/>
    <mergeCell ref="DV95:DW95"/>
    <mergeCell ref="DX95:DY95"/>
    <mergeCell ref="DE96:DE98"/>
    <mergeCell ref="DI96:DI98"/>
    <mergeCell ref="DM96:DM98"/>
    <mergeCell ref="DQ96:DQ98"/>
    <mergeCell ref="DR96:DU98"/>
    <mergeCell ref="DV96:DY97"/>
    <mergeCell ref="DV98:DW98"/>
    <mergeCell ref="DX98:DY98"/>
    <mergeCell ref="DV145:DY145"/>
    <mergeCell ref="EA145:EB145"/>
    <mergeCell ref="EC145:ED145"/>
    <mergeCell ref="DW130:DX130"/>
    <mergeCell ref="DY130:DZ130"/>
    <mergeCell ref="EA130:EC130"/>
    <mergeCell ref="DW115:DX115"/>
    <mergeCell ref="DY115:DZ115"/>
    <mergeCell ref="EA115:EC115"/>
  </mergeCells>
  <printOptions/>
  <pageMargins left="0.5905511811023623" right="0" top="0" bottom="0" header="0.5118110236220472" footer="0"/>
  <pageSetup fitToWidth="2" fitToHeight="1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2007-05-06T01:58:59Z</cp:lastPrinted>
  <dcterms:created xsi:type="dcterms:W3CDTF">2003-02-27T14:44:25Z</dcterms:created>
  <dcterms:modified xsi:type="dcterms:W3CDTF">2007-05-06T01:59:19Z</dcterms:modified>
  <cp:category/>
  <cp:version/>
  <cp:contentType/>
  <cp:contentStatus/>
</cp:coreProperties>
</file>